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Local Government\Website\Submissions\New folder (13)\"/>
    </mc:Choice>
  </mc:AlternateContent>
  <workbookProtection workbookAlgorithmName="SHA-512" workbookHashValue="Y4GxhaFpByh22ZmltWE5EetzYelq+AY9NvTDbWnmZlJpEo0MbSqG5MXpw3Qr3LWjXYy0Gqa1nJZ0GCb4EVF+kA==" workbookSaltValue="N0JlFCIpB1Ub3iOeClu7PA==" workbookSpinCount="100000" lockStructure="1"/>
  <bookViews>
    <workbookView xWindow="0" yWindow="0" windowWidth="19200" windowHeight="7310" firstSheet="1" activeTab="1"/>
  </bookViews>
  <sheets>
    <sheet name="Examples" sheetId="2" state="hidden" r:id="rId1"/>
    <sheet name="Cover Sheet" sheetId="12" r:id="rId2"/>
    <sheet name="Responsibility Statement" sheetId="22" r:id="rId3"/>
    <sheet name="Survey" sheetId="14" r:id="rId4"/>
    <sheet name="Supplementary Questions" sheetId="24" r:id="rId5"/>
    <sheet name="Notes to IPART" sheetId="3" r:id="rId6"/>
    <sheet name="LGCI Structure" sheetId="26" r:id="rId7"/>
    <sheet name="Data Transfer to Aggregate" sheetId="25" state="hidden" r:id="rId8"/>
  </sheets>
  <definedNames>
    <definedName name="_xlnm.Print_Area" localSheetId="1">'Cover Sheet'!$A$1:$J$68</definedName>
    <definedName name="_xlnm.Print_Area" localSheetId="5">'Notes to IPART'!$A$2:$E$30</definedName>
    <definedName name="_xlnm.Print_Area" localSheetId="2">'Responsibility Statement'!$A$40:$D$42</definedName>
    <definedName name="_xlnm.Print_Area" localSheetId="4">'Supplementary Questions'!$A$58:$E$61</definedName>
    <definedName name="_xlnm.Print_Area" localSheetId="3">Survey!$A$1:$A$109</definedName>
  </definedNames>
  <calcPr calcId="152511"/>
</workbook>
</file>

<file path=xl/calcChain.xml><?xml version="1.0" encoding="utf-8"?>
<calcChain xmlns="http://schemas.openxmlformats.org/spreadsheetml/2006/main">
  <c r="P14" i="14" l="1"/>
  <c r="Q14" i="14"/>
  <c r="P17" i="14"/>
  <c r="Q17" i="14"/>
  <c r="P18" i="14"/>
  <c r="Q18" i="14"/>
  <c r="P19" i="14"/>
  <c r="Q19" i="14"/>
  <c r="P20" i="14"/>
  <c r="Q20" i="14"/>
  <c r="P21" i="14"/>
  <c r="Q21" i="14"/>
  <c r="P22" i="14"/>
  <c r="Q22" i="14"/>
  <c r="P23" i="14"/>
  <c r="Q23" i="14"/>
  <c r="P25" i="14"/>
  <c r="Q25" i="14"/>
  <c r="P26" i="14"/>
  <c r="Q26" i="14"/>
  <c r="P27" i="14"/>
  <c r="Q27" i="14"/>
  <c r="P29" i="14"/>
  <c r="Q29" i="14"/>
  <c r="P30" i="14"/>
  <c r="Q30" i="14"/>
  <c r="P31" i="14"/>
  <c r="Q31" i="14"/>
  <c r="P32" i="14"/>
  <c r="Q32" i="14"/>
  <c r="P34" i="14"/>
  <c r="Q34" i="14"/>
  <c r="P35" i="14"/>
  <c r="Q35" i="14"/>
  <c r="P36" i="14"/>
  <c r="Q36" i="14"/>
  <c r="P37" i="14"/>
  <c r="Q37" i="14"/>
  <c r="P38" i="14"/>
  <c r="Q38" i="14"/>
  <c r="P40" i="14"/>
  <c r="Q40" i="14"/>
  <c r="P41" i="14"/>
  <c r="Q41" i="14"/>
  <c r="P42" i="14"/>
  <c r="Q42" i="14"/>
  <c r="P43" i="14"/>
  <c r="Q43" i="14"/>
  <c r="P44" i="14"/>
  <c r="Q44" i="14"/>
  <c r="P45" i="14"/>
  <c r="Q45" i="14"/>
  <c r="P46" i="14"/>
  <c r="Q46" i="14"/>
  <c r="P47" i="14"/>
  <c r="Q47" i="14"/>
  <c r="P48" i="14"/>
  <c r="Q48" i="14"/>
  <c r="P49" i="14"/>
  <c r="Q49" i="14"/>
  <c r="P50" i="14"/>
  <c r="Q50" i="14"/>
  <c r="P51" i="14"/>
  <c r="Q51" i="14"/>
  <c r="P52" i="14"/>
  <c r="Q52" i="14"/>
  <c r="P53" i="14"/>
  <c r="Q53" i="14"/>
  <c r="P54" i="14"/>
  <c r="Q54" i="14"/>
  <c r="P56" i="14"/>
  <c r="Q56" i="14"/>
  <c r="P57" i="14"/>
  <c r="Q57" i="14"/>
  <c r="P58" i="14"/>
  <c r="Q58" i="14"/>
  <c r="P59" i="14"/>
  <c r="Q59" i="14"/>
  <c r="P60" i="14"/>
  <c r="Q60" i="14"/>
  <c r="P61" i="14"/>
  <c r="Q61" i="14"/>
  <c r="P62" i="14"/>
  <c r="Q62" i="14"/>
  <c r="P63" i="14"/>
  <c r="Q63" i="14"/>
  <c r="P64" i="14"/>
  <c r="Q64" i="14"/>
  <c r="P73" i="14"/>
  <c r="Q73" i="14"/>
  <c r="P74" i="14"/>
  <c r="Q74" i="14"/>
  <c r="P76" i="14"/>
  <c r="Q76" i="14"/>
  <c r="P77" i="14"/>
  <c r="Q77" i="14"/>
  <c r="P78" i="14"/>
  <c r="Q78" i="14"/>
  <c r="P79" i="14"/>
  <c r="Q79" i="14"/>
  <c r="P81" i="14"/>
  <c r="Q81" i="14"/>
  <c r="P82" i="14"/>
  <c r="Q82" i="14"/>
  <c r="P84" i="14"/>
  <c r="Q84" i="14"/>
  <c r="P86" i="14"/>
  <c r="Q86" i="14"/>
  <c r="P87" i="14"/>
  <c r="Q87" i="14"/>
  <c r="P88" i="14"/>
  <c r="Q88" i="14"/>
  <c r="P89" i="14"/>
  <c r="Q89" i="14"/>
  <c r="Q13" i="14"/>
  <c r="P13" i="14"/>
  <c r="BQ6" i="25" a="1"/>
  <c r="BQ6" i="25" s="1"/>
  <c r="BS7" i="25"/>
  <c r="BS11" i="25"/>
  <c r="BP6" i="25" a="1"/>
  <c r="BP6" i="25" s="1"/>
  <c r="BN6" i="25" a="1"/>
  <c r="BN6" i="25" s="1"/>
  <c r="BJ6" i="25" a="1"/>
  <c r="BJ6" i="25" s="1"/>
  <c r="BH6" i="25" a="1"/>
  <c r="BI6" i="25" s="1"/>
  <c r="BH6" i="25"/>
  <c r="AW6" i="25" a="1"/>
  <c r="AW6" i="25" s="1"/>
  <c r="BA8" i="25"/>
  <c r="AH6" i="25" a="1"/>
  <c r="AJ8" i="25" s="1"/>
  <c r="AC6" i="25" a="1"/>
  <c r="AC6" i="25" s="1"/>
  <c r="AD7" i="25"/>
  <c r="Y6" i="25" a="1"/>
  <c r="Y6" i="25" s="1"/>
  <c r="AA7" i="25"/>
  <c r="AB7" i="25"/>
  <c r="AA11" i="25"/>
  <c r="V6" i="25" a="1"/>
  <c r="W6" i="25" s="1"/>
  <c r="V6" i="25"/>
  <c r="V8" i="25"/>
  <c r="W9" i="25"/>
  <c r="V11" i="25"/>
  <c r="W11" i="25"/>
  <c r="O6" i="25" a="1"/>
  <c r="Q6" i="25" s="1"/>
  <c r="M6" i="25" a="1"/>
  <c r="N6" i="25" s="1"/>
  <c r="BT3" i="25"/>
  <c r="BS3" i="25"/>
  <c r="BR5" i="25"/>
  <c r="BQ5" i="25"/>
  <c r="BQ4" i="25"/>
  <c r="BP4" i="25"/>
  <c r="BP3" i="25"/>
  <c r="BO4" i="25"/>
  <c r="BN4" i="25"/>
  <c r="BN3" i="25"/>
  <c r="BM3" i="25"/>
  <c r="BL3" i="25"/>
  <c r="BK4" i="25"/>
  <c r="BJ4" i="25"/>
  <c r="BJ3" i="25"/>
  <c r="BI3" i="25"/>
  <c r="BH3" i="25"/>
  <c r="BH2" i="25"/>
  <c r="BE3" i="25"/>
  <c r="BD3" i="25"/>
  <c r="BC3" i="25"/>
  <c r="BB3" i="25"/>
  <c r="BA4" i="25"/>
  <c r="AZ5" i="25"/>
  <c r="AY5" i="25"/>
  <c r="AX5" i="25"/>
  <c r="AW5" i="25"/>
  <c r="AW4" i="25"/>
  <c r="AV4" i="25"/>
  <c r="AU4" i="25"/>
  <c r="AT4" i="25"/>
  <c r="AS4" i="25"/>
  <c r="AR4" i="25"/>
  <c r="AQ4" i="25"/>
  <c r="AP4" i="25"/>
  <c r="AO4" i="25"/>
  <c r="AN4" i="25"/>
  <c r="AM4" i="25"/>
  <c r="AL4" i="25"/>
  <c r="AK4" i="25"/>
  <c r="AJ4" i="25"/>
  <c r="AI4" i="25"/>
  <c r="AH4" i="25"/>
  <c r="AH3" i="25"/>
  <c r="AG3" i="25"/>
  <c r="AF3" i="25"/>
  <c r="AE5" i="25"/>
  <c r="AD5" i="25"/>
  <c r="AC5" i="25"/>
  <c r="AC4" i="25"/>
  <c r="Y5" i="25"/>
  <c r="AB5" i="25"/>
  <c r="AA5" i="25"/>
  <c r="Z5" i="25"/>
  <c r="Y4" i="25"/>
  <c r="X4" i="25"/>
  <c r="W5" i="25"/>
  <c r="V5" i="25"/>
  <c r="V4" i="25"/>
  <c r="U5" i="25"/>
  <c r="T5" i="25"/>
  <c r="S5" i="25"/>
  <c r="R5" i="25"/>
  <c r="Q5" i="25"/>
  <c r="P5" i="25"/>
  <c r="O5" i="25"/>
  <c r="O4" i="25"/>
  <c r="O3" i="25"/>
  <c r="N3" i="25"/>
  <c r="M3" i="25"/>
  <c r="M2" i="25"/>
  <c r="K6" i="25"/>
  <c r="K11" i="25" s="1"/>
  <c r="J6" i="25"/>
  <c r="J10" i="25" s="1"/>
  <c r="H6" i="25"/>
  <c r="H8" i="25" s="1"/>
  <c r="G6" i="25"/>
  <c r="G7" i="25" s="1"/>
  <c r="F6" i="25"/>
  <c r="F7" i="25" s="1"/>
  <c r="E6" i="25"/>
  <c r="E11" i="25" s="1"/>
  <c r="I6" i="25"/>
  <c r="I9" i="25" s="1"/>
  <c r="D9" i="25"/>
  <c r="D10" i="25" s="1"/>
  <c r="D6" i="25"/>
  <c r="D8" i="25" s="1"/>
  <c r="C11" i="25"/>
  <c r="C10" i="25"/>
  <c r="C9" i="25"/>
  <c r="C8" i="25"/>
  <c r="C7" i="25"/>
  <c r="C6" i="25"/>
  <c r="J3" i="25"/>
  <c r="I3" i="25"/>
  <c r="H3" i="25"/>
  <c r="G3" i="25"/>
  <c r="F3" i="25"/>
  <c r="E3" i="25"/>
  <c r="C12" i="22"/>
  <c r="O90" i="14"/>
  <c r="O91" i="14" s="1"/>
  <c r="N90" i="14"/>
  <c r="N91" i="14" s="1"/>
  <c r="M90" i="14"/>
  <c r="M91" i="14" s="1"/>
  <c r="L90" i="14"/>
  <c r="L91" i="14" s="1"/>
  <c r="K90" i="14"/>
  <c r="K91" i="14" s="1"/>
  <c r="J90" i="14"/>
  <c r="J91" i="14" s="1"/>
  <c r="O65" i="14"/>
  <c r="O66" i="14" s="1"/>
  <c r="N65" i="14"/>
  <c r="N66" i="14" s="1"/>
  <c r="L65" i="14"/>
  <c r="L66" i="14" s="1"/>
  <c r="I13" i="2"/>
  <c r="I11" i="2"/>
  <c r="I9" i="2"/>
  <c r="H7" i="2"/>
  <c r="G7" i="2"/>
  <c r="K65" i="14"/>
  <c r="K66" i="14" s="1"/>
  <c r="J65" i="14"/>
  <c r="J66" i="14" s="1"/>
  <c r="M65" i="14"/>
  <c r="M66" i="14" s="1"/>
  <c r="S10" i="25" l="1"/>
  <c r="R10" i="25"/>
  <c r="Q8" i="25"/>
  <c r="X6" i="25"/>
  <c r="BO9" i="25"/>
  <c r="P8" i="25"/>
  <c r="BN9" i="25"/>
  <c r="O6" i="25"/>
  <c r="BA9" i="25"/>
  <c r="AY11" i="25"/>
  <c r="BC7" i="25"/>
  <c r="Q10" i="25"/>
  <c r="O8" i="25"/>
  <c r="AQ7" i="25"/>
  <c r="AX11" i="25"/>
  <c r="BB7" i="25"/>
  <c r="S9" i="25"/>
  <c r="Q7" i="25"/>
  <c r="AF10" i="25"/>
  <c r="AI7" i="25"/>
  <c r="AZ10" i="25"/>
  <c r="BD6" i="25"/>
  <c r="U11" i="25"/>
  <c r="R9" i="25"/>
  <c r="P7" i="25"/>
  <c r="X10" i="25"/>
  <c r="AB11" i="25"/>
  <c r="AE10" i="25"/>
  <c r="AH7" i="25"/>
  <c r="AY10" i="25"/>
  <c r="BC6" i="25"/>
  <c r="T11" i="25"/>
  <c r="Q9" i="25"/>
  <c r="O7" i="25"/>
  <c r="AC9" i="25"/>
  <c r="AP6" i="25"/>
  <c r="S11" i="25"/>
  <c r="P9" i="25"/>
  <c r="U6" i="25"/>
  <c r="X8" i="25"/>
  <c r="AB9" i="25"/>
  <c r="AG8" i="25"/>
  <c r="AO6" i="25"/>
  <c r="AZ9" i="25"/>
  <c r="T10" i="25"/>
  <c r="R8" i="25"/>
  <c r="P6" i="25"/>
  <c r="W8" i="25"/>
  <c r="AA9" i="25"/>
  <c r="AE7" i="25"/>
  <c r="AH6" i="25"/>
  <c r="BB8" i="25"/>
  <c r="BH10" i="25"/>
  <c r="BI9" i="25"/>
  <c r="BL9" i="25"/>
  <c r="BM9" i="25"/>
  <c r="BJ9" i="25"/>
  <c r="BM8" i="25"/>
  <c r="BM11" i="25"/>
  <c r="BM7" i="25"/>
  <c r="BL11" i="25"/>
  <c r="BL7" i="25"/>
  <c r="BJ11" i="25"/>
  <c r="BJ7" i="25"/>
  <c r="BM10" i="25"/>
  <c r="BM6" i="25"/>
  <c r="BP10" i="25"/>
  <c r="BT11" i="25"/>
  <c r="BS9" i="25"/>
  <c r="BT9" i="25"/>
  <c r="BT7" i="25"/>
  <c r="BR11" i="25"/>
  <c r="BR9" i="25"/>
  <c r="BR7" i="25"/>
  <c r="BQ11" i="25"/>
  <c r="BQ9" i="25"/>
  <c r="BQ7" i="25"/>
  <c r="BT10" i="25"/>
  <c r="BT8" i="25"/>
  <c r="BT6" i="25"/>
  <c r="BS10" i="25"/>
  <c r="BS8" i="25"/>
  <c r="BS6" i="25"/>
  <c r="BR10" i="25"/>
  <c r="BR8" i="25"/>
  <c r="BR6" i="25"/>
  <c r="BQ10" i="25"/>
  <c r="BQ8" i="25"/>
  <c r="BP11" i="25"/>
  <c r="BP9" i="25"/>
  <c r="BP8" i="25"/>
  <c r="BP7" i="25"/>
  <c r="BO8" i="25"/>
  <c r="BN8" i="25"/>
  <c r="BO11" i="25"/>
  <c r="BO7" i="25"/>
  <c r="BN11" i="25"/>
  <c r="BN7" i="25"/>
  <c r="BO10" i="25"/>
  <c r="BO6" i="25"/>
  <c r="BN10" i="25"/>
  <c r="BK11" i="25"/>
  <c r="BK9" i="25"/>
  <c r="BK7" i="25"/>
  <c r="BL10" i="25"/>
  <c r="BL8" i="25"/>
  <c r="BL6" i="25"/>
  <c r="BK10" i="25"/>
  <c r="BK8" i="25"/>
  <c r="BK6" i="25"/>
  <c r="BJ10" i="25"/>
  <c r="BJ8" i="25"/>
  <c r="BH9" i="25"/>
  <c r="BI8" i="25"/>
  <c r="BH8" i="25"/>
  <c r="BI11" i="25"/>
  <c r="BI7" i="25"/>
  <c r="BH11" i="25"/>
  <c r="BH7" i="25"/>
  <c r="BI10" i="25"/>
  <c r="BE11" i="25"/>
  <c r="AW11" i="25"/>
  <c r="AX10" i="25"/>
  <c r="AY9" i="25"/>
  <c r="AZ8" i="25"/>
  <c r="BA7" i="25"/>
  <c r="BB6" i="25"/>
  <c r="BD11" i="25"/>
  <c r="BE10" i="25"/>
  <c r="AW10" i="25"/>
  <c r="AX9" i="25"/>
  <c r="AY8" i="25"/>
  <c r="AZ7" i="25"/>
  <c r="BA6" i="25"/>
  <c r="BC11" i="25"/>
  <c r="BD10" i="25"/>
  <c r="BE9" i="25"/>
  <c r="AW9" i="25"/>
  <c r="AX8" i="25"/>
  <c r="AY7" i="25"/>
  <c r="AZ6" i="25"/>
  <c r="BB11" i="25"/>
  <c r="BC10" i="25"/>
  <c r="BD9" i="25"/>
  <c r="BE8" i="25"/>
  <c r="AW8" i="25"/>
  <c r="AX7" i="25"/>
  <c r="AY6" i="25"/>
  <c r="BA11" i="25"/>
  <c r="BB10" i="25"/>
  <c r="BC9" i="25"/>
  <c r="BD8" i="25"/>
  <c r="BE7" i="25"/>
  <c r="AW7" i="25"/>
  <c r="AX6" i="25"/>
  <c r="AZ11" i="25"/>
  <c r="BA10" i="25"/>
  <c r="BB9" i="25"/>
  <c r="BC8" i="25"/>
  <c r="BD7" i="25"/>
  <c r="BE6" i="25"/>
  <c r="AT11" i="25"/>
  <c r="AL11" i="25"/>
  <c r="AK10" i="25"/>
  <c r="AJ9" i="25"/>
  <c r="AS11" i="25"/>
  <c r="AK11" i="25"/>
  <c r="AR10" i="25"/>
  <c r="AJ10" i="25"/>
  <c r="AQ9" i="25"/>
  <c r="AI9" i="25"/>
  <c r="AP8" i="25"/>
  <c r="AH8" i="25"/>
  <c r="AO7" i="25"/>
  <c r="AV6" i="25"/>
  <c r="AN6" i="25"/>
  <c r="AR11" i="25"/>
  <c r="AJ11" i="25"/>
  <c r="AQ10" i="25"/>
  <c r="AI10" i="25"/>
  <c r="AP9" i="25"/>
  <c r="AH9" i="25"/>
  <c r="AO8" i="25"/>
  <c r="AV7" i="25"/>
  <c r="AN7" i="25"/>
  <c r="AU6" i="25"/>
  <c r="AM6" i="25"/>
  <c r="AI8" i="25"/>
  <c r="AQ11" i="25"/>
  <c r="AI11" i="25"/>
  <c r="AP10" i="25"/>
  <c r="AH10" i="25"/>
  <c r="AO9" i="25"/>
  <c r="AV8" i="25"/>
  <c r="AN8" i="25"/>
  <c r="AU7" i="25"/>
  <c r="AM7" i="25"/>
  <c r="AT6" i="25"/>
  <c r="AL6" i="25"/>
  <c r="AP11" i="25"/>
  <c r="AH11" i="25"/>
  <c r="AO10" i="25"/>
  <c r="AV9" i="25"/>
  <c r="AN9" i="25"/>
  <c r="AU8" i="25"/>
  <c r="AM8" i="25"/>
  <c r="AT7" i="25"/>
  <c r="AL7" i="25"/>
  <c r="AS6" i="25"/>
  <c r="AK6" i="25"/>
  <c r="AS10" i="25"/>
  <c r="AR9" i="25"/>
  <c r="AQ8" i="25"/>
  <c r="AP7" i="25"/>
  <c r="AO11" i="25"/>
  <c r="AV10" i="25"/>
  <c r="AN10" i="25"/>
  <c r="AU9" i="25"/>
  <c r="AM9" i="25"/>
  <c r="AT8" i="25"/>
  <c r="AL8" i="25"/>
  <c r="AS7" i="25"/>
  <c r="AK7" i="25"/>
  <c r="AR6" i="25"/>
  <c r="AJ6" i="25"/>
  <c r="AV11" i="25"/>
  <c r="AN11" i="25"/>
  <c r="AU10" i="25"/>
  <c r="AM10" i="25"/>
  <c r="AT9" i="25"/>
  <c r="AL9" i="25"/>
  <c r="AS8" i="25"/>
  <c r="AK8" i="25"/>
  <c r="AR7" i="25"/>
  <c r="AJ7" i="25"/>
  <c r="AQ6" i="25"/>
  <c r="AI6" i="25"/>
  <c r="AU11" i="25"/>
  <c r="AM11" i="25"/>
  <c r="AT10" i="25"/>
  <c r="AL10" i="25"/>
  <c r="AS9" i="25"/>
  <c r="AK9" i="25"/>
  <c r="AR8" i="25"/>
  <c r="AG11" i="25"/>
  <c r="AD10" i="25"/>
  <c r="AF8" i="25"/>
  <c r="AC7" i="25"/>
  <c r="AF11" i="25"/>
  <c r="AC10" i="25"/>
  <c r="AE8" i="25"/>
  <c r="AG6" i="25"/>
  <c r="AE11" i="25"/>
  <c r="AG9" i="25"/>
  <c r="AD8" i="25"/>
  <c r="AF6" i="25"/>
  <c r="AD11" i="25"/>
  <c r="AF9" i="25"/>
  <c r="AC8" i="25"/>
  <c r="AE6" i="25"/>
  <c r="AC11" i="25"/>
  <c r="AE9" i="25"/>
  <c r="AG7" i="25"/>
  <c r="AD6" i="25"/>
  <c r="AG10" i="25"/>
  <c r="AD9" i="25"/>
  <c r="AF7" i="25"/>
  <c r="Z11" i="25"/>
  <c r="Z9" i="25"/>
  <c r="Z7" i="25"/>
  <c r="Y11" i="25"/>
  <c r="Y9" i="25"/>
  <c r="Y7" i="25"/>
  <c r="AB10" i="25"/>
  <c r="AB8" i="25"/>
  <c r="AB6" i="25"/>
  <c r="AA10" i="25"/>
  <c r="AA8" i="25"/>
  <c r="AA6" i="25"/>
  <c r="Z10" i="25"/>
  <c r="Z8" i="25"/>
  <c r="Z6" i="25"/>
  <c r="Y10" i="25"/>
  <c r="Y8" i="25"/>
  <c r="W10" i="25"/>
  <c r="X7" i="25"/>
  <c r="V10" i="25"/>
  <c r="W7" i="25"/>
  <c r="X9" i="25"/>
  <c r="V7" i="25"/>
  <c r="X11" i="25"/>
  <c r="V9" i="25"/>
  <c r="Q11" i="25"/>
  <c r="P10" i="25"/>
  <c r="O9" i="25"/>
  <c r="U7" i="25"/>
  <c r="T6" i="25"/>
  <c r="P11" i="25"/>
  <c r="O10" i="25"/>
  <c r="U8" i="25"/>
  <c r="T7" i="25"/>
  <c r="S6" i="25"/>
  <c r="O11" i="25"/>
  <c r="U9" i="25"/>
  <c r="T8" i="25"/>
  <c r="S7" i="25"/>
  <c r="R6" i="25"/>
  <c r="R11" i="25"/>
  <c r="U10" i="25"/>
  <c r="T9" i="25"/>
  <c r="S8" i="25"/>
  <c r="R7" i="25"/>
  <c r="M11" i="25"/>
  <c r="M10" i="25"/>
  <c r="N9" i="25"/>
  <c r="M9" i="25"/>
  <c r="M7" i="25"/>
  <c r="M6" i="25"/>
  <c r="N8" i="25"/>
  <c r="M8" i="25"/>
  <c r="N11" i="25"/>
  <c r="N7" i="25"/>
  <c r="N10" i="25"/>
  <c r="I10" i="25"/>
  <c r="H9" i="25"/>
  <c r="G8" i="25"/>
  <c r="D11" i="25"/>
  <c r="E7" i="25"/>
  <c r="J11" i="25"/>
  <c r="K7" i="25"/>
  <c r="I11" i="25"/>
  <c r="H10" i="25"/>
  <c r="G9" i="25"/>
  <c r="F8" i="25"/>
  <c r="J7" i="25"/>
  <c r="H11" i="25"/>
  <c r="G10" i="25"/>
  <c r="F9" i="25"/>
  <c r="E8" i="25"/>
  <c r="I7" i="25"/>
  <c r="G11" i="25"/>
  <c r="F10" i="25"/>
  <c r="E9" i="25"/>
  <c r="D7" i="25"/>
  <c r="H7" i="25"/>
  <c r="F11" i="25"/>
  <c r="E10" i="25"/>
  <c r="K8" i="25"/>
  <c r="K9" i="25"/>
  <c r="J8" i="25"/>
  <c r="K10" i="25"/>
  <c r="J9" i="25"/>
  <c r="I8" i="25"/>
  <c r="BU6" i="25" l="1"/>
  <c r="BU9" i="25"/>
  <c r="BU7" i="25"/>
  <c r="BU10" i="25"/>
  <c r="BU8" i="25"/>
  <c r="BU11" i="25"/>
  <c r="BF7" i="25"/>
  <c r="BF11" i="25"/>
  <c r="BF6" i="25"/>
  <c r="BF10" i="25"/>
  <c r="BF9" i="25"/>
  <c r="BF8" i="25"/>
</calcChain>
</file>

<file path=xl/sharedStrings.xml><?xml version="1.0" encoding="utf-8"?>
<sst xmlns="http://schemas.openxmlformats.org/spreadsheetml/2006/main" count="368" uniqueCount="300">
  <si>
    <t>1975-76</t>
  </si>
  <si>
    <t>1983-84</t>
  </si>
  <si>
    <t>1988-89</t>
  </si>
  <si>
    <t>1993-94</t>
  </si>
  <si>
    <t>1996-97</t>
  </si>
  <si>
    <t>1997-98</t>
  </si>
  <si>
    <t>1998-99</t>
  </si>
  <si>
    <t>X value</t>
  </si>
  <si>
    <t>1st Y value</t>
  </si>
  <si>
    <t>2nd Y value</t>
  </si>
  <si>
    <t>Black</t>
  </si>
  <si>
    <t>Red 100%</t>
  </si>
  <si>
    <t>Grey 40%</t>
  </si>
  <si>
    <t>Red 70%</t>
  </si>
  <si>
    <t>Lime solid</t>
  </si>
  <si>
    <t xml:space="preserve">Red solid </t>
  </si>
  <si>
    <t xml:space="preserve">Lime  dashes </t>
  </si>
  <si>
    <t>Red  dashes</t>
  </si>
  <si>
    <t>Lime</t>
  </si>
  <si>
    <t>Red</t>
  </si>
  <si>
    <t>Blue</t>
  </si>
  <si>
    <t>Light gold</t>
  </si>
  <si>
    <t>Green</t>
  </si>
  <si>
    <t>Maroon</t>
  </si>
  <si>
    <t>Light blue</t>
  </si>
  <si>
    <t>Blue solid</t>
  </si>
  <si>
    <t>Blue  dashes</t>
  </si>
  <si>
    <t>Dark blue</t>
  </si>
  <si>
    <r>
      <t>–</t>
    </r>
    <r>
      <rPr>
        <sz val="10"/>
        <rFont val="Arial"/>
        <family val="2"/>
      </rPr>
      <t xml:space="preserve">  en rule for when needed</t>
    </r>
  </si>
  <si>
    <t>1999-00</t>
  </si>
  <si>
    <t>IPART COLOUR CODES  FOR MODELS AND INFORMATION REQUESTS</t>
  </si>
  <si>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</si>
  <si>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</si>
  <si>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</si>
  <si>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Models</t>
  </si>
  <si>
    <r>
      <t xml:space="preserve">Option 2 </t>
    </r>
    <r>
      <rPr>
        <sz val="10"/>
        <rFont val="Arial"/>
        <family val="2"/>
      </rPr>
      <t>(best for smaller models for once-off and/or own use)</t>
    </r>
  </si>
  <si>
    <t>Inputs</t>
  </si>
  <si>
    <t>Links from other files (green)</t>
  </si>
  <si>
    <t>Error check (check =0)</t>
  </si>
  <si>
    <t>Error warnings, messages and unusual calculation assumptions</t>
  </si>
  <si>
    <t>Indicate change in formula across row with a double red line</t>
  </si>
  <si>
    <t>..change in formula across row with a double red line</t>
  </si>
  <si>
    <t>Key outputs</t>
  </si>
  <si>
    <t>Note: can combine options, eg:</t>
  </si>
  <si>
    <t>Example 1</t>
  </si>
  <si>
    <t>Inputs for model runs</t>
  </si>
  <si>
    <t>AND</t>
  </si>
  <si>
    <t>Hard-coded protected inputs that can't be changed (eg credit ratio and ratings tables)</t>
  </si>
  <si>
    <t>Example 2</t>
  </si>
  <si>
    <t>Inputs can be links to other files in some runs</t>
  </si>
  <si>
    <t xml:space="preserve">Attention can be drawn to different/unusual inputs </t>
  </si>
  <si>
    <t>Information Requests</t>
  </si>
  <si>
    <t>numbers</t>
  </si>
  <si>
    <t>%</t>
  </si>
  <si>
    <t>compulsory inputs (numbers and text)</t>
  </si>
  <si>
    <t>Error warnings and messages</t>
  </si>
  <si>
    <r>
      <t xml:space="preserve">NB </t>
    </r>
    <r>
      <rPr>
        <b/>
        <sz val="10"/>
        <rFont val="Arial"/>
        <family val="2"/>
      </rPr>
      <t xml:space="preserve"> ALWAYS DESCRIBE THE COLOUR CODE USED IN YOUR MODEL </t>
    </r>
  </si>
  <si>
    <t>User Instructions - IPART CHARTS</t>
  </si>
  <si>
    <t>Option 1 (best for models that will be used repeatedly)</t>
  </si>
  <si>
    <t>Forecast Inputs</t>
  </si>
  <si>
    <t>QA notes - annotation or documenation by QA staff</t>
  </si>
  <si>
    <t>LOCAL COUNCIL OPERATIONAL COSTS - GENERAL OPERATIONS</t>
  </si>
  <si>
    <t>(Excludes Water Supply Operations, Sewerage Services Operations and other business activities)</t>
  </si>
  <si>
    <t xml:space="preserve">Expenses from continuing operations </t>
  </si>
  <si>
    <t xml:space="preserve">Employee benefits and on-costs </t>
  </si>
  <si>
    <t xml:space="preserve">Borrowing costs </t>
  </si>
  <si>
    <t xml:space="preserve">Materials and contracts </t>
  </si>
  <si>
    <t xml:space="preserve">Raw materials and consumables </t>
  </si>
  <si>
    <t>Road, footpath, kerbing, bridge and drain building materials</t>
  </si>
  <si>
    <t xml:space="preserve">Contractor and consultancy costs </t>
  </si>
  <si>
    <t>Operating contracts (administrative)</t>
  </si>
  <si>
    <t>Audit and legal fees</t>
  </si>
  <si>
    <t xml:space="preserve">Plant and equipment leasing </t>
  </si>
  <si>
    <t>Office and building cleaning services</t>
  </si>
  <si>
    <t xml:space="preserve">Depreciation and amortisation </t>
  </si>
  <si>
    <t xml:space="preserve">Other expenses </t>
  </si>
  <si>
    <t xml:space="preserve">Bad and doubtful debts </t>
  </si>
  <si>
    <t xml:space="preserve">Mayoral fee </t>
  </si>
  <si>
    <t xml:space="preserve">Councillors’ fees </t>
  </si>
  <si>
    <t xml:space="preserve">Councillors’ (incl. Mayor) expenses </t>
  </si>
  <si>
    <t xml:space="preserve">Insurance </t>
  </si>
  <si>
    <t xml:space="preserve">Street lighting </t>
  </si>
  <si>
    <t xml:space="preserve">Electricity </t>
  </si>
  <si>
    <t>Levies</t>
  </si>
  <si>
    <t>Water and sewerage (Council's consumption only)</t>
  </si>
  <si>
    <t>Printing, publishing and advertising</t>
  </si>
  <si>
    <t xml:space="preserve">Interest and investment losses </t>
  </si>
  <si>
    <t>Total expenses from continuing operations</t>
  </si>
  <si>
    <t>Capital expenditure</t>
  </si>
  <si>
    <t xml:space="preserve">Plant and equipment </t>
  </si>
  <si>
    <t xml:space="preserve">Leased plant and equipment </t>
  </si>
  <si>
    <t xml:space="preserve">Office equipment </t>
  </si>
  <si>
    <t xml:space="preserve">Furniture and fittings </t>
  </si>
  <si>
    <t xml:space="preserve">Buildings </t>
  </si>
  <si>
    <t>Dwellings</t>
  </si>
  <si>
    <t>Non dwellings</t>
  </si>
  <si>
    <t>Construction works - roads, footpaths, kerbing, bridges</t>
  </si>
  <si>
    <t>Other capital expenditure</t>
  </si>
  <si>
    <t>A</t>
  </si>
  <si>
    <t>B</t>
  </si>
  <si>
    <t>C</t>
  </si>
  <si>
    <t>Motor vehicle parts</t>
  </si>
  <si>
    <t>Motor vehicle repairs and servicing</t>
  </si>
  <si>
    <t>Automotive fuel</t>
  </si>
  <si>
    <t>Gas</t>
  </si>
  <si>
    <t>Other building and construction materials</t>
  </si>
  <si>
    <t>Office supplies</t>
  </si>
  <si>
    <t>Construction works - other</t>
  </si>
  <si>
    <t>Council and Contact Person Details</t>
  </si>
  <si>
    <t>Council Name:</t>
  </si>
  <si>
    <t>Return Prepared By:</t>
  </si>
  <si>
    <t>Direct Telephone No.:</t>
  </si>
  <si>
    <t>Direct E-Mail:</t>
  </si>
  <si>
    <t>Office Use Only</t>
  </si>
  <si>
    <t>Checked by:</t>
  </si>
  <si>
    <t>Date:</t>
  </si>
  <si>
    <t>Materiality</t>
  </si>
  <si>
    <t>Land</t>
  </si>
  <si>
    <t>$'000</t>
  </si>
  <si>
    <t>INDEPENDENT PRICING AND REGULATORY TRIBUNAL</t>
  </si>
  <si>
    <t>localgovernment@ipart.nsw.gov.au</t>
  </si>
  <si>
    <t>IPART USE ONLY</t>
  </si>
  <si>
    <t>Contributions and donations</t>
  </si>
  <si>
    <t>Waste levy</t>
  </si>
  <si>
    <t xml:space="preserve">Computers </t>
  </si>
  <si>
    <t xml:space="preserve">Motor vehicles </t>
  </si>
  <si>
    <t xml:space="preserve">Stormwater drainage </t>
  </si>
  <si>
    <t xml:space="preserve">Roads, bridges, footpaths </t>
  </si>
  <si>
    <t>Other (operating leases)</t>
  </si>
  <si>
    <t>Error check - expenses from continuing operations</t>
  </si>
  <si>
    <t>Error check - capital expenditure</t>
  </si>
  <si>
    <t>Total (calculated)</t>
  </si>
  <si>
    <t xml:space="preserve">Should you have any queries in relation to the survey, please contact IPART staff
</t>
  </si>
  <si>
    <t>Feedback on the survey</t>
  </si>
  <si>
    <t>Other (raw materials and consumables)</t>
  </si>
  <si>
    <t>Other (contractor and consultancy)</t>
  </si>
  <si>
    <t>Other materials and contracts</t>
  </si>
  <si>
    <t>Other (materials and contracts)</t>
  </si>
  <si>
    <t>Other (office equipment)</t>
  </si>
  <si>
    <t>D</t>
  </si>
  <si>
    <t>For Enquiries</t>
  </si>
  <si>
    <t>Responsible Accounting Officer's Statement</t>
  </si>
  <si>
    <t>a) the accompanying financial information:</t>
  </si>
  <si>
    <t>c) the accompanying financial information (indicate whichever is applicable):</t>
  </si>
  <si>
    <t>Certified by the Responsible Accounting Officer:</t>
  </si>
  <si>
    <t>Name</t>
  </si>
  <si>
    <t>Date</t>
  </si>
  <si>
    <t>Councils are requested to use careful estimates if actual data are not available.</t>
  </si>
  <si>
    <t>Net share of interests in joint ventures etc</t>
  </si>
  <si>
    <t>KEY</t>
  </si>
  <si>
    <t>W+S</t>
  </si>
  <si>
    <t>IPPE</t>
  </si>
  <si>
    <t>Infrastructure, property, plant and equipment</t>
  </si>
  <si>
    <t>Where imbalances occur (outside of the tolerance allowed), these will be marked by an error message displayed in the checking cell.</t>
  </si>
  <si>
    <t>Water supply operations, Sewerage services operations and Other business activities</t>
  </si>
  <si>
    <t>Signature</t>
  </si>
  <si>
    <t>Council Name</t>
  </si>
  <si>
    <t>or via email at</t>
  </si>
  <si>
    <t>2017-18</t>
  </si>
  <si>
    <t>2018-19</t>
  </si>
  <si>
    <t>Other (levies)</t>
  </si>
  <si>
    <t>Planning levy</t>
  </si>
  <si>
    <t>Other (other expenses)</t>
  </si>
  <si>
    <t xml:space="preserve">Net loss from the disposal of assets </t>
  </si>
  <si>
    <t>Information technology (hardware and software)</t>
  </si>
  <si>
    <t>Bank charges</t>
  </si>
  <si>
    <t>Postage</t>
  </si>
  <si>
    <t>Impairment/revaluation decrement of IPPE</t>
  </si>
  <si>
    <t>Election expenses</t>
  </si>
  <si>
    <t>2019 cost survey</t>
  </si>
  <si>
    <t>LOCAL GOVERNMENT COST SURVEY FOR THE FINANCIAL YEARS ENDED 30 JUNE 2018 AND 30 JUNE 2019</t>
  </si>
  <si>
    <t>For 2017-18 and 2018-19</t>
  </si>
  <si>
    <t>b) there are no circumstances which would render any particulars included in the information to be misleading or inaccurate for the stated year/s</t>
  </si>
  <si>
    <t>- is the best available information of Council's financial and operational affairs for the year/s</t>
  </si>
  <si>
    <t>- exhibit a true and fair view of the financial and operational affairs of Council for the year/s</t>
  </si>
  <si>
    <t>for 2017-18 has / has not been audited</t>
  </si>
  <si>
    <t>for 2018-19 has / has not been audited</t>
  </si>
  <si>
    <t>FEEDBACK ON THE SURVEY</t>
  </si>
  <si>
    <t>Please enter your response in this cell. To create separate paragraphs within the cell, press Alt &amp; Enter.</t>
  </si>
  <si>
    <r>
      <t>IPART has endeavoured to make the survey as easy as possible for councils to complete. For future improvement, we are seeking feedback on anything which is unclear in the form. Please outline below any particular issues that you would like to bring to our attention</t>
    </r>
    <r>
      <rPr>
        <sz val="10"/>
        <color indexed="10"/>
        <rFont val="Arial"/>
        <family val="2"/>
      </rPr>
      <t xml:space="preserve"> </t>
    </r>
    <r>
      <rPr>
        <sz val="10"/>
        <rFont val="Arial"/>
        <family val="2"/>
      </rPr>
      <t>(ie, operations of the Council that are difficult to cross classify and do not fit existing definitions).</t>
    </r>
  </si>
  <si>
    <t>Telephone and communications</t>
  </si>
  <si>
    <t>Emergency services levy (includes FRNSW, SES and RFS levies)</t>
  </si>
  <si>
    <t xml:space="preserve">
</t>
  </si>
  <si>
    <t>FOR THE FINANCIAL YEARS ENDED 30 JUNE 2018 AND 30 JUNE 2019</t>
  </si>
  <si>
    <t>Carol Lin</t>
  </si>
  <si>
    <t>Sheridan Rapmund</t>
  </si>
  <si>
    <t>(02) 9113 7786</t>
  </si>
  <si>
    <t>Return completed:</t>
  </si>
  <si>
    <t>ID number:</t>
  </si>
  <si>
    <t>Group number:</t>
  </si>
  <si>
    <t>(02) 9290 8430</t>
  </si>
  <si>
    <r>
      <t xml:space="preserve">Councils are requested to report data rounded to the </t>
    </r>
    <r>
      <rPr>
        <u/>
        <sz val="12"/>
        <rFont val="Arial"/>
        <family val="2"/>
      </rPr>
      <t>nearest thousand dollars ($'000)</t>
    </r>
    <r>
      <rPr>
        <sz val="12"/>
        <rFont val="Arial"/>
        <family val="2"/>
      </rPr>
      <t xml:space="preserve"> rather than as whole dollars. Reporting at this level of precision is considered sufficient for the intended use of the data. Please </t>
    </r>
    <r>
      <rPr>
        <u/>
        <sz val="12"/>
        <rFont val="Arial"/>
        <family val="2"/>
      </rPr>
      <t>do not</t>
    </r>
    <r>
      <rPr>
        <sz val="12"/>
        <rFont val="Arial"/>
        <family val="2"/>
      </rPr>
      <t xml:space="preserve"> report in decimal places eg. 604.6 and please leave cells blank where a figure cannot be provided. Insert any accompanying text in the comments box provided.</t>
    </r>
  </si>
  <si>
    <t xml:space="preserve">The error checks should be used by council staff to ensure that the information entered in each cell reconciles with other cells where appropriate.
</t>
  </si>
  <si>
    <t>PLEASE NOTE: Because reported values are rounded to the nearest $'000, a tolerance of 2 is allowed in the overall checks. Thus imbalance returns of -2,-1,0,1,2 are acceptable.</t>
  </si>
  <si>
    <t>Supplementary questions</t>
  </si>
  <si>
    <t>Error checks</t>
  </si>
  <si>
    <t>Please enter your responses in the boxes provided.</t>
  </si>
  <si>
    <r>
      <t xml:space="preserve">Question 1
</t>
    </r>
    <r>
      <rPr>
        <sz val="10"/>
        <rFont val="Arial"/>
        <family val="2"/>
      </rPr>
      <t>We have brought forward the release of the rate peg from December to September to provide councils with more time to prepare annual budgets, and better engage with their communities on potential special variation applications. However, this means that price changes that occur at the start of the financial year (ie, wages) are no longer reflected in the rate peg for the following year, but in two years' time.
Does the Council have a preference between a December or September rate peg release and why?</t>
    </r>
  </si>
  <si>
    <r>
      <rPr>
        <b/>
        <sz val="10"/>
        <rFont val="Arial"/>
        <family val="2"/>
      </rPr>
      <t>Question 7</t>
    </r>
    <r>
      <rPr>
        <sz val="10"/>
        <rFont val="Arial"/>
        <family val="2"/>
      </rPr>
      <t xml:space="preserve">
Does the Council outsource the processing and disposal of waste, or deliver these services in-house? Briefly describe why the Council has adopted this approach.</t>
    </r>
  </si>
  <si>
    <t>Surplus</t>
  </si>
  <si>
    <t>Deficit</t>
  </si>
  <si>
    <t>Fact Sheet - Rate Peg for NSW Councils for 2020-21 - 12 September 2019</t>
  </si>
  <si>
    <r>
      <rPr>
        <b/>
        <sz val="10"/>
        <rFont val="Arial"/>
        <family val="2"/>
      </rPr>
      <t>Question 8</t>
    </r>
    <r>
      <rPr>
        <sz val="10"/>
        <rFont val="Arial"/>
        <family val="2"/>
      </rPr>
      <t xml:space="preserve">
If the Council outsources its domestic waste operation, briefly describe the procurement process.</t>
    </r>
  </si>
  <si>
    <r>
      <t xml:space="preserve">Question 9
</t>
    </r>
    <r>
      <rPr>
        <sz val="10"/>
        <rFont val="Arial"/>
        <family val="2"/>
      </rPr>
      <t>What is the basis used for cost allocation between the Council's domestic waste and general operations?</t>
    </r>
  </si>
  <si>
    <r>
      <t xml:space="preserve">Question 10
</t>
    </r>
    <r>
      <rPr>
        <sz val="10"/>
        <rFont val="Arial"/>
        <family val="2"/>
      </rPr>
      <t xml:space="preserve">What has been the financial performance of the Council's domestic waste operation over the last two years?
</t>
    </r>
  </si>
  <si>
    <t>SUPPLEMENTARY QUESTIONS</t>
  </si>
  <si>
    <t>RATE PEG</t>
  </si>
  <si>
    <t>DOMESTIC WASTE MANAGEMENT SERVICES</t>
  </si>
  <si>
    <t>Collection services provided (eg, kerbside services, kerbside bulk waste collection, council drop-off facilities)</t>
  </si>
  <si>
    <t>Frequency of collection</t>
  </si>
  <si>
    <r>
      <t xml:space="preserve">Question 5
</t>
    </r>
    <r>
      <rPr>
        <sz val="10"/>
        <rFont val="Arial"/>
        <family val="2"/>
      </rPr>
      <t>Describe the domestic waste management services provided by the Council.</t>
    </r>
  </si>
  <si>
    <r>
      <t xml:space="preserve">Question 6
</t>
    </r>
    <r>
      <rPr>
        <sz val="10"/>
        <rFont val="Arial"/>
        <family val="2"/>
      </rPr>
      <t xml:space="preserve">
What is the Council's policy on setting domestic waste management charges?</t>
    </r>
  </si>
  <si>
    <t>Amount ($'000)</t>
  </si>
  <si>
    <t>General</t>
  </si>
  <si>
    <t>Bins provided and the capacity of these bins</t>
  </si>
  <si>
    <r>
      <t xml:space="preserve">What is the Council's 2019-20 ESL payment as a percentage of its 2019-20 general income? Does the 2019-20 rate peg of </t>
    </r>
    <r>
      <rPr>
        <b/>
        <sz val="10"/>
        <rFont val="Arial"/>
        <family val="2"/>
      </rPr>
      <t>2.7%</t>
    </r>
    <r>
      <rPr>
        <sz val="10"/>
        <rFont val="Arial"/>
        <family val="2"/>
      </rPr>
      <t xml:space="preserve"> allow the Council to recover its ESL increase through rates revenue, or will it need to consider alternatives such as a special variation application or service cuts?</t>
    </r>
  </si>
  <si>
    <t>Operating costs</t>
  </si>
  <si>
    <t>Employee benefits and on-costs</t>
  </si>
  <si>
    <t>WPI – Public sector, NSW</t>
  </si>
  <si>
    <t>Plant and equipment leasing</t>
  </si>
  <si>
    <t>PPI – 663 Other goods and equipment rental and hiring</t>
  </si>
  <si>
    <t>Operating contracts</t>
  </si>
  <si>
    <t>PPI – 729 Other administrative services</t>
  </si>
  <si>
    <t>Legal and accounting services</t>
  </si>
  <si>
    <t>PPI – 693 Legal and accounting services</t>
  </si>
  <si>
    <t>PPI – 7311 Building and other industrial cleaning services</t>
  </si>
  <si>
    <t>Other business services</t>
  </si>
  <si>
    <t>PPI – 7299 Other administrative services n.e.c.</t>
  </si>
  <si>
    <t>Insurance</t>
  </si>
  <si>
    <t>CPI – Insurance, Sydney</t>
  </si>
  <si>
    <t>Telecommunications, telephone and internet services</t>
  </si>
  <si>
    <t>CPI – Telecommunication equipment and services, Sydney</t>
  </si>
  <si>
    <t>PPI – 16 Printing (including the reproduction of recorded media)</t>
  </si>
  <si>
    <t>CPI – Spare parts of accessories for motor vehicles, Sydney</t>
  </si>
  <si>
    <t>CPI – Maintenance and repair of motor vehicles, Sydney</t>
  </si>
  <si>
    <t>CPI – Automotive fuel, Sydney</t>
  </si>
  <si>
    <t>Electricity</t>
  </si>
  <si>
    <t>CPI – Electricity, Sydney</t>
  </si>
  <si>
    <t>CPI – Gas and other household fuels, Sydney</t>
  </si>
  <si>
    <t>Water and sewerage</t>
  </si>
  <si>
    <t>CPI – Water and sewerage, Sydney</t>
  </si>
  <si>
    <t>PPI – 3101 Road and bridge construction, NSW</t>
  </si>
  <si>
    <t>PPI – 3020 Non-residential building construction, NSW</t>
  </si>
  <si>
    <t>CPI – Audio, visual and computing media and services, Sydney</t>
  </si>
  <si>
    <t>Emergency services levies</t>
  </si>
  <si>
    <t>IPART index based on data provided by NSW Treasury</t>
  </si>
  <si>
    <t>Other expenses</t>
  </si>
  <si>
    <t>CPI – All groups CPI, Sydney</t>
  </si>
  <si>
    <t>Capital costs</t>
  </si>
  <si>
    <t>Building – non-dwelling</t>
  </si>
  <si>
    <t>Construction works – road, drains, footpaths, kerbing, bridges</t>
  </si>
  <si>
    <t>Construction works – other</t>
  </si>
  <si>
    <t>Plant and equipment – machinery</t>
  </si>
  <si>
    <t>PPI – 231 Motor vehicle and motor vehicle part manufacturing</t>
  </si>
  <si>
    <t>Plant and equipment – furniture, etc</t>
  </si>
  <si>
    <t>PPI – 24 Machinery and equipment manufacturing</t>
  </si>
  <si>
    <t>CPI – Audio, visual and computing equipment and services, Sydney</t>
  </si>
  <si>
    <t>LGCI COST ITEMS AND THE PRICE INDEXES THAT MEASURE THEIR CHANGES</t>
  </si>
  <si>
    <r>
      <t>Component price (inflator) indexes</t>
    </r>
    <r>
      <rPr>
        <vertAlign val="superscript"/>
        <sz val="10"/>
        <rFont val="Arial"/>
        <family val="2"/>
      </rPr>
      <t>a</t>
    </r>
  </si>
  <si>
    <t>Cost component</t>
  </si>
  <si>
    <r>
      <rPr>
        <vertAlign val="superscript"/>
        <sz val="10"/>
        <rFont val="Arial"/>
        <family val="2"/>
      </rPr>
      <t>a</t>
    </r>
    <r>
      <rPr>
        <sz val="10"/>
        <rFont val="Arial"/>
        <family val="2"/>
      </rPr>
      <t xml:space="preserve"> Detailed data sources are set out in IPART, </t>
    </r>
  </si>
  <si>
    <t xml:space="preserve">  ‘WPI’ = Wage Price Index, ‘PPI’ = Producer Price Indexes and ‘CPI’ = Consumer Price Index.</t>
  </si>
  <si>
    <t>Local Government Cost Index – Information Paper, December 2010</t>
  </si>
  <si>
    <t>SHEET 1</t>
  </si>
  <si>
    <t>SHEET 2</t>
  </si>
  <si>
    <t>SHEET 3</t>
  </si>
  <si>
    <t>SHEET 4</t>
  </si>
  <si>
    <t>SHEET 5</t>
  </si>
  <si>
    <t>Would the Council be willing to discuss this further with us?</t>
  </si>
  <si>
    <t>Yes</t>
  </si>
  <si>
    <t>No</t>
  </si>
  <si>
    <t>Structure of the Local Government Cost Index</t>
  </si>
  <si>
    <t>A sheet called 'Notes to IPART' is included in the return. It provides the Council with an opportunity to give us feedback regarding the survey.</t>
  </si>
  <si>
    <t xml:space="preserve">We have included the questions in the 'Supplementary Questions' sheet to:
</t>
  </si>
  <si>
    <r>
      <rPr>
        <b/>
        <sz val="10"/>
        <rFont val="Arial"/>
        <family val="2"/>
      </rPr>
      <t xml:space="preserve">Question 2
</t>
    </r>
    <r>
      <rPr>
        <sz val="10"/>
        <rFont val="Arial"/>
        <family val="2"/>
      </rPr>
      <t xml:space="preserve">
Does the Council have any other comments relating to IPART's LGCI and rate peg process?</t>
    </r>
  </si>
  <si>
    <t>EMERGENCY SERVICES LEVY - LGCI AND SPECIAL VARIATIONS</t>
  </si>
  <si>
    <r>
      <rPr>
        <b/>
        <sz val="10"/>
        <rFont val="Arial"/>
        <family val="2"/>
      </rPr>
      <t>Question 3</t>
    </r>
    <r>
      <rPr>
        <sz val="10"/>
        <rFont val="Arial"/>
        <family val="2"/>
      </rPr>
      <t xml:space="preserve">
For the 2020-21 rate peg, we used the forecast Emergency Services Levy (ESL) contribution of councils for 2019-20. This reduced the lag, from two years to one year, between when councils face changes in ESL costs and when these cost changes are reflected in the LGCI, and hence the rate peg. For more information, please see:</t>
    </r>
  </si>
  <si>
    <r>
      <t xml:space="preserve">Question 4
</t>
    </r>
    <r>
      <rPr>
        <sz val="10"/>
        <rFont val="Arial"/>
        <family val="2"/>
      </rPr>
      <t xml:space="preserve">
Does the Council expect its ESL contribution to increase in 2020-21? </t>
    </r>
  </si>
  <si>
    <t>If the Council is running a surplus, does it have any expenditure planned for the reserves held in its domestic waste management fund?</t>
  </si>
  <si>
    <t>Checks have been put in place to ensure that the amounts entered in the 'Survey' sheet balance. Please ensure that there are no error messages before submitting the return. Where there are error messages, amounts have been incorrectly entered and should be checked to eliminate the error messages.</t>
  </si>
  <si>
    <t>- Seek feedback on IPART’s rate peg process</t>
  </si>
  <si>
    <t>- Obtain information on councils' Emergency Services Levy (ESL) costs and domestic waste management services.</t>
  </si>
  <si>
    <t>Please submit this workbook electronically in Excel format via the Council Portal by close of business 11 December 2019.</t>
  </si>
  <si>
    <t>I state that:</t>
  </si>
  <si>
    <r>
      <t xml:space="preserve">A </t>
    </r>
    <r>
      <rPr>
        <b/>
        <u/>
        <sz val="11"/>
        <rFont val="Arial"/>
        <family val="2"/>
      </rPr>
      <t>hard copy</t>
    </r>
    <r>
      <rPr>
        <b/>
        <sz val="11"/>
        <rFont val="Arial"/>
        <family val="2"/>
      </rPr>
      <t xml:space="preserve"> of this page needs to be signed by the Responsible Accounting Officer, scanned and submitted to IPART through the Council Portal with the completed spreadsheet by no later than COB 11 December 2019.</t>
    </r>
  </si>
  <si>
    <t>IPART uses information collected through this cost survey to assist in determining the cost items that should be represented in the LGCI, and to reweight the LGCI to ensure the relativities between cost items remain accurate.</t>
  </si>
  <si>
    <t>Classification and identification</t>
  </si>
  <si>
    <t>Column #</t>
  </si>
  <si>
    <t>Item</t>
  </si>
  <si>
    <t>Year</t>
  </si>
  <si>
    <t>Waste management</t>
  </si>
  <si>
    <t>Other excl W+S</t>
  </si>
  <si>
    <t>Total excl W+S</t>
  </si>
  <si>
    <t>Operating leases</t>
  </si>
  <si>
    <t>Total capital expenditure</t>
  </si>
  <si>
    <t>Infrastructure</t>
  </si>
  <si>
    <t>Comments</t>
  </si>
  <si>
    <t>The current structure of the LGCI is included at the end of this survey for reference.</t>
  </si>
  <si>
    <t>LOCAL GOVERNMENT COST INDEX SURVEY</t>
  </si>
  <si>
    <t>Please refer to IPART's LGCI Survey Fact Sheet (released October 2019) for further information regarding the survey.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</si>
</sst>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_(* \(#,##0\);_(* &quot;-&quot;_);_(@_)"/>
    <numFmt numFmtId="166" formatCode="_(* #,##0.00_);_(* \(#,##0.00\);_(* &quot;-&quot;_);_(@_)"/>
  </numFmts>
  <fonts count="47" x14ac:knownFonts="1">
    <font>
      <sz val="9"/>
      <name val="Arial"/>
      <family val="2"/>
    </font>
    <font>
      <sz val="9"/>
      <name val="Arial"/>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1"/>
      <name val="Arial"/>
      <family val="2"/>
    </font>
    <font>
      <b/>
      <sz val="9"/>
      <name val="Arial"/>
      <family val="2"/>
    </font>
    <font>
      <sz val="10"/>
      <name val="Arial"/>
      <family val="2"/>
    </font>
    <font>
      <b/>
      <sz val="10"/>
      <color indexed="57"/>
      <name val="Arial"/>
      <family val="2"/>
    </font>
    <font>
      <b/>
      <sz val="10"/>
      <color indexed="12"/>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9"/>
      <color indexed="57"/>
      <name val="Arial"/>
      <family val="2"/>
    </font>
    <font>
      <b/>
      <sz val="9"/>
      <color indexed="10"/>
      <name val="Arial"/>
      <family val="2"/>
    </font>
    <font>
      <sz val="10"/>
      <name val="Arial Narrow"/>
      <family val="2"/>
    </font>
    <font>
      <b/>
      <sz val="10"/>
      <color indexed="10"/>
      <name val="Arial"/>
      <family val="2"/>
    </font>
    <font>
      <b/>
      <sz val="16"/>
      <name val="Arial"/>
      <family val="2"/>
    </font>
    <font>
      <u/>
      <sz val="9"/>
      <color indexed="12"/>
      <name val="Arial"/>
      <family val="2"/>
    </font>
    <font>
      <sz val="12"/>
      <name val="Arial"/>
      <family val="2"/>
    </font>
    <font>
      <b/>
      <sz val="13"/>
      <name val="Arial"/>
      <family val="2"/>
    </font>
    <font>
      <sz val="8"/>
      <name val="Arial"/>
      <family val="2"/>
    </font>
    <font>
      <i/>
      <sz val="10"/>
      <name val="Arial"/>
      <family val="2"/>
    </font>
    <font>
      <sz val="10"/>
      <color indexed="10"/>
      <name val="Arial"/>
      <family val="2"/>
    </font>
    <font>
      <sz val="10"/>
      <color indexed="8"/>
      <name val="Arial"/>
      <family val="2"/>
    </font>
    <font>
      <u/>
      <sz val="12"/>
      <color indexed="12"/>
      <name val="Arial"/>
      <family val="2"/>
    </font>
    <font>
      <sz val="14"/>
      <name val="Arial"/>
      <family val="2"/>
    </font>
    <font>
      <b/>
      <sz val="10"/>
      <color indexed="8"/>
      <name val="Arial"/>
      <family val="2"/>
    </font>
    <font>
      <b/>
      <sz val="11"/>
      <name val="Arial"/>
      <family val="2"/>
    </font>
    <font>
      <b/>
      <u/>
      <sz val="11"/>
      <name val="Arial"/>
      <family val="2"/>
    </font>
    <font>
      <sz val="12"/>
      <color indexed="10"/>
      <name val="Arial"/>
      <family val="2"/>
    </font>
    <font>
      <u/>
      <sz val="12"/>
      <name val="Arial"/>
      <family val="2"/>
    </font>
    <font>
      <u/>
      <sz val="10"/>
      <color indexed="12"/>
      <name val="Arial"/>
      <family val="2"/>
    </font>
    <font>
      <vertAlign val="superscript"/>
      <sz val="10"/>
      <name val="Arial"/>
      <family val="2"/>
    </font>
    <font>
      <sz val="11"/>
      <color theme="1"/>
      <name val="Calibri"/>
      <family val="2"/>
      <scheme val="minor"/>
    </font>
    <font>
      <sz val="10"/>
      <color theme="1" tint="0.249977111117893"/>
      <name val="Arial"/>
      <family val="2"/>
    </font>
    <font>
      <sz val="10"/>
      <color theme="1"/>
      <name val="Calibri"/>
      <family val="2"/>
      <scheme val="minor"/>
    </font>
    <font>
      <sz val="10"/>
      <color theme="1"/>
      <name val="Arial"/>
      <family val="2"/>
    </font>
    <font>
      <sz val="10"/>
      <color theme="1" tint="0.499984740745262"/>
      <name val="Arial"/>
      <family val="2"/>
    </font>
    <font>
      <sz val="12"/>
      <color theme="1" tint="0.249977111117893"/>
      <name val="Arial"/>
      <family val="2"/>
    </font>
    <font>
      <b/>
      <sz val="8.5"/>
      <name val="Arial"/>
      <family val="2"/>
    </font>
    <font>
      <sz val="8.5"/>
      <name val="Arial"/>
      <family val="2"/>
    </font>
  </fonts>
  <fills count="14">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indexed="9"/>
        <bgColor indexed="64"/>
      </patternFill>
    </fill>
    <fill>
      <patternFill patternType="solid">
        <fgColor indexed="8"/>
        <bgColor indexed="64"/>
      </patternFill>
    </fill>
    <fill>
      <patternFill patternType="solid">
        <fgColor indexed="26"/>
        <bgColor indexed="44"/>
      </patternFill>
    </fill>
    <fill>
      <patternFill patternType="solid">
        <fgColor rgb="FFFFFFCC"/>
        <bgColor indexed="64"/>
      </patternFill>
    </fill>
    <fill>
      <patternFill patternType="solid">
        <fgColor rgb="FFC0E7FF"/>
        <bgColor indexed="64"/>
      </patternFill>
    </fill>
    <fill>
      <patternFill patternType="solid">
        <fgColor theme="0" tint="-0.249977111117893"/>
        <bgColor indexed="64"/>
      </patternFill>
    </fill>
    <fill>
      <patternFill patternType="solid">
        <fgColor rgb="FFCCFFFF"/>
        <bgColor indexed="64"/>
      </patternFill>
    </fill>
  </fills>
  <borders count="31">
    <border>
      <left/>
      <right/>
      <top/>
      <bottom/>
      <diagonal/>
    </border>
    <border>
      <left style="thin">
        <color indexed="64"/>
      </left>
      <right/>
      <top style="thin">
        <color indexed="64"/>
      </top>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10"/>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double">
        <color indexed="10"/>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7BC4"/>
      </top>
      <bottom style="medium">
        <color rgb="FF007BC4"/>
      </bottom>
      <diagonal/>
    </border>
    <border>
      <left/>
      <right/>
      <top/>
      <bottom style="medium">
        <color rgb="FFCBD4D9"/>
      </bottom>
      <diagonal/>
    </border>
    <border>
      <left/>
      <right/>
      <top/>
      <bottom style="medium">
        <color rgb="FF007BC4"/>
      </bottom>
      <diagonal/>
    </border>
    <border>
      <left/>
      <right/>
      <top style="medium">
        <color rgb="FF007BC4"/>
      </top>
      <bottom style="medium">
        <color rgb="FFCBD4D9"/>
      </bottom>
      <diagonal/>
    </border>
    <border>
      <left/>
      <right/>
      <top style="medium">
        <color rgb="FFCBD4D9"/>
      </top>
      <bottom style="medium">
        <color rgb="FFCBD4D9"/>
      </bottom>
      <diagonal/>
    </border>
  </borders>
  <cellStyleXfs count="29">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5" fillId="0" borderId="0">
      <alignment horizontal="left"/>
    </xf>
    <xf numFmtId="165" fontId="2" fillId="2" borderId="0">
      <alignment horizontal="left"/>
      <protection locked="0"/>
    </xf>
    <xf numFmtId="164" fontId="2" fillId="2" borderId="0">
      <alignment horizontal="right"/>
      <protection locked="0"/>
    </xf>
    <xf numFmtId="0" fontId="22" fillId="0" borderId="0" applyNumberFormat="0" applyFill="0" applyBorder="0" applyAlignment="0"/>
    <xf numFmtId="0" fontId="6" fillId="0" borderId="0" applyNumberFormat="0" applyFill="0" applyBorder="0" applyAlignment="0"/>
    <xf numFmtId="0" fontId="8" fillId="0" borderId="1" applyNumberFormat="0" applyFill="0" applyBorder="0" applyAlignment="0"/>
    <xf numFmtId="0" fontId="23" fillId="0" borderId="0" applyNumberFormat="0" applyFill="0" applyBorder="0" applyAlignment="0" applyProtection="0"/>
    <xf numFmtId="164" fontId="4" fillId="3" borderId="0" applyFont="0" applyBorder="0" applyAlignment="0">
      <protection locked="0"/>
    </xf>
    <xf numFmtId="165" fontId="4" fillId="3" borderId="2" applyNumberFormat="0" applyFont="0" applyBorder="0" applyAlignment="0">
      <alignment horizontal="right"/>
      <protection locked="0"/>
    </xf>
    <xf numFmtId="165" fontId="11" fillId="4" borderId="0" applyFont="0" applyBorder="0" applyAlignment="0">
      <alignment horizontal="right"/>
      <protection locked="0"/>
    </xf>
    <xf numFmtId="165" fontId="4" fillId="4" borderId="0" applyFont="0" applyBorder="0" applyAlignment="0">
      <alignment horizontal="right"/>
      <protection locked="0"/>
    </xf>
    <xf numFmtId="10" fontId="11" fillId="4" borderId="0" applyFont="0" applyBorder="0">
      <alignment horizontal="right"/>
      <protection locked="0"/>
    </xf>
    <xf numFmtId="10" fontId="4" fillId="4" borderId="0" applyFont="0" applyBorder="0">
      <alignment horizontal="right"/>
      <protection locked="0"/>
    </xf>
    <xf numFmtId="165" fontId="17" fillId="5" borderId="0"/>
    <xf numFmtId="0" fontId="12" fillId="0" borderId="0"/>
    <xf numFmtId="0" fontId="2" fillId="0" borderId="0"/>
    <xf numFmtId="0" fontId="39" fillId="0" borderId="0"/>
    <xf numFmtId="0" fontId="4" fillId="0" borderId="0"/>
    <xf numFmtId="0" fontId="4" fillId="0" borderId="0"/>
    <xf numFmtId="0" fontId="4" fillId="0" borderId="0"/>
    <xf numFmtId="0" fontId="4" fillId="0" borderId="0"/>
    <xf numFmtId="0" fontId="4" fillId="0" borderId="0">
      <alignment horizontal="left" vertical="center" wrapText="1"/>
    </xf>
    <xf numFmtId="0" fontId="4" fillId="0" borderId="0"/>
    <xf numFmtId="0" fontId="17" fillId="6" borderId="0" applyNumberFormat="0" applyAlignment="0"/>
    <xf numFmtId="0" fontId="16" fillId="0" borderId="0"/>
  </cellStyleXfs>
  <cellXfs count="458">
    <xf numFmtId="0" fontId="0" fillId="0" borderId="0" xfId="0"/>
    <xf numFmtId="166" fontId="15" fillId="0" borderId="4" xfId="4" applyBorder="1">
      <alignment horizontal="left"/>
    </xf>
    <xf numFmtId="0" fontId="8" fillId="0" borderId="1" xfId="9" applyBorder="1"/>
    <xf numFmtId="0" fontId="6" fillId="0" borderId="0" xfId="8"/>
    <xf numFmtId="0" fontId="22" fillId="0" borderId="0" xfId="7"/>
    <xf numFmtId="0" fontId="2" fillId="0" borderId="0" xfId="0" applyFont="1"/>
    <xf numFmtId="0" fontId="2" fillId="7" borderId="0" xfId="0" applyFont="1" applyFill="1" applyAlignment="1">
      <alignment wrapText="1"/>
    </xf>
    <xf numFmtId="0" fontId="2" fillId="7" borderId="3" xfId="0" applyFont="1" applyFill="1" applyBorder="1" applyAlignment="1">
      <alignment wrapText="1"/>
    </xf>
    <xf numFmtId="0" fontId="2" fillId="7" borderId="3" xfId="0" applyFont="1" applyFill="1" applyBorder="1" applyAlignment="1">
      <alignment horizontal="right" wrapText="1"/>
    </xf>
    <xf numFmtId="0" fontId="2" fillId="7" borderId="3" xfId="0" quotePrefix="1" applyFont="1" applyFill="1" applyBorder="1" applyAlignment="1">
      <alignment wrapText="1"/>
    </xf>
    <xf numFmtId="0" fontId="2" fillId="7" borderId="0" xfId="0" applyFont="1" applyFill="1" applyAlignment="1">
      <alignment horizontal="left" indent="1"/>
    </xf>
    <xf numFmtId="0" fontId="6" fillId="0" borderId="0" xfId="0" applyFont="1" applyAlignment="1"/>
    <xf numFmtId="0" fontId="7" fillId="0" borderId="0" xfId="0" applyFont="1"/>
    <xf numFmtId="0" fontId="9" fillId="0" borderId="0" xfId="0" applyFont="1"/>
    <xf numFmtId="0" fontId="5" fillId="0" borderId="0" xfId="0" applyFont="1"/>
    <xf numFmtId="0" fontId="4" fillId="0" borderId="0" xfId="0" applyFont="1"/>
    <xf numFmtId="0" fontId="6" fillId="0" borderId="0" xfId="0" applyFont="1"/>
    <xf numFmtId="0" fontId="8" fillId="0" borderId="1" xfId="0" applyFont="1" applyBorder="1"/>
    <xf numFmtId="0" fontId="8" fillId="0" borderId="5" xfId="0" applyFont="1" applyBorder="1"/>
    <xf numFmtId="0" fontId="4" fillId="0" borderId="5" xfId="0" applyFont="1" applyBorder="1" applyAlignment="1">
      <alignment horizontal="center"/>
    </xf>
    <xf numFmtId="0" fontId="4" fillId="0" borderId="6" xfId="0" applyFont="1" applyBorder="1" applyAlignment="1">
      <alignment horizontal="center"/>
    </xf>
    <xf numFmtId="0" fontId="0" fillId="0" borderId="5" xfId="0" applyBorder="1"/>
    <xf numFmtId="0" fontId="0" fillId="0" borderId="6" xfId="0" applyBorder="1"/>
    <xf numFmtId="165" fontId="10" fillId="4" borderId="7" xfId="13" applyFont="1" applyBorder="1" applyAlignment="1">
      <alignment horizontal="left"/>
      <protection locked="0"/>
    </xf>
    <xf numFmtId="0" fontId="12" fillId="0" borderId="0" xfId="0" applyFont="1" applyBorder="1"/>
    <xf numFmtId="165" fontId="2" fillId="4" borderId="0" xfId="13" applyFont="1" applyBorder="1" applyAlignment="1">
      <alignment horizontal="left"/>
      <protection locked="0"/>
    </xf>
    <xf numFmtId="164" fontId="2" fillId="4" borderId="8" xfId="15" applyNumberFormat="1" applyFont="1" applyBorder="1">
      <alignment horizontal="right"/>
      <protection locked="0"/>
    </xf>
    <xf numFmtId="3" fontId="14" fillId="0" borderId="0" xfId="0" applyNumberFormat="1" applyFont="1" applyBorder="1" applyProtection="1">
      <protection locked="0"/>
    </xf>
    <xf numFmtId="164" fontId="14" fillId="0" borderId="0" xfId="0" applyNumberFormat="1" applyFont="1" applyBorder="1" applyProtection="1">
      <protection locked="0"/>
    </xf>
    <xf numFmtId="0" fontId="0" fillId="0" borderId="8" xfId="0" applyBorder="1"/>
    <xf numFmtId="0" fontId="0" fillId="0" borderId="0" xfId="0" applyBorder="1"/>
    <xf numFmtId="166" fontId="15" fillId="0" borderId="0" xfId="1" applyNumberFormat="1" applyFont="1" applyFill="1" applyBorder="1" applyAlignment="1">
      <alignment horizontal="left"/>
    </xf>
    <xf numFmtId="0" fontId="16" fillId="0" borderId="0" xfId="0" applyFont="1" applyBorder="1"/>
    <xf numFmtId="0" fontId="0" fillId="0" borderId="9" xfId="0" applyBorder="1"/>
    <xf numFmtId="0" fontId="0" fillId="0" borderId="7" xfId="0" applyBorder="1"/>
    <xf numFmtId="165" fontId="17" fillId="0" borderId="10" xfId="1" applyNumberFormat="1" applyFont="1" applyFill="1" applyBorder="1"/>
    <xf numFmtId="0" fontId="8" fillId="0" borderId="0" xfId="0" applyFont="1"/>
    <xf numFmtId="0" fontId="5" fillId="0" borderId="1" xfId="0" applyFont="1" applyBorder="1"/>
    <xf numFmtId="165" fontId="10" fillId="4" borderId="5" xfId="13" applyFont="1" applyBorder="1" applyAlignment="1">
      <alignment horizontal="left"/>
      <protection locked="0"/>
    </xf>
    <xf numFmtId="0" fontId="5" fillId="0" borderId="5" xfId="0" applyFont="1" applyBorder="1"/>
    <xf numFmtId="0" fontId="14" fillId="0" borderId="0" xfId="0" applyFont="1" applyBorder="1"/>
    <xf numFmtId="0" fontId="0" fillId="0" borderId="11" xfId="0" applyBorder="1"/>
    <xf numFmtId="0" fontId="0" fillId="0" borderId="12" xfId="0" applyBorder="1"/>
    <xf numFmtId="0" fontId="0" fillId="0" borderId="13" xfId="0" applyBorder="1"/>
    <xf numFmtId="0" fontId="5" fillId="0" borderId="7" xfId="0" applyFont="1" applyBorder="1"/>
    <xf numFmtId="165" fontId="18" fillId="4" borderId="0" xfId="13" applyFont="1" applyBorder="1" applyAlignment="1">
      <alignment horizontal="left"/>
      <protection locked="0"/>
    </xf>
    <xf numFmtId="0" fontId="0" fillId="0" borderId="4" xfId="0" applyBorder="1"/>
    <xf numFmtId="165" fontId="19" fillId="4" borderId="2" xfId="13" applyFont="1" applyBorder="1" applyAlignment="1">
      <alignment horizontal="left"/>
      <protection locked="0"/>
    </xf>
    <xf numFmtId="0" fontId="0" fillId="0" borderId="2" xfId="0" applyBorder="1"/>
    <xf numFmtId="0" fontId="0" fillId="0" borderId="14" xfId="0" applyBorder="1"/>
    <xf numFmtId="0" fontId="6" fillId="0" borderId="1" xfId="0" applyFont="1" applyBorder="1"/>
    <xf numFmtId="0" fontId="6" fillId="0" borderId="5" xfId="0" applyFont="1" applyBorder="1"/>
    <xf numFmtId="0" fontId="4" fillId="0" borderId="5" xfId="0" applyFont="1" applyBorder="1" applyAlignment="1">
      <alignment horizontal="right"/>
    </xf>
    <xf numFmtId="165" fontId="5" fillId="3" borderId="7" xfId="12" applyFont="1" applyBorder="1" applyAlignment="1">
      <alignment horizontal="left"/>
      <protection locked="0"/>
    </xf>
    <xf numFmtId="165" fontId="5" fillId="3" borderId="0" xfId="12" applyFont="1" applyBorder="1" applyAlignment="1">
      <alignment horizontal="left"/>
      <protection locked="0"/>
    </xf>
    <xf numFmtId="165" fontId="4" fillId="3" borderId="0" xfId="12" applyFont="1" applyBorder="1" applyAlignment="1">
      <alignment horizontal="right"/>
      <protection locked="0"/>
    </xf>
    <xf numFmtId="166" fontId="15" fillId="0" borderId="2" xfId="1" applyNumberFormat="1" applyFont="1" applyFill="1" applyBorder="1" applyAlignment="1">
      <alignment horizontal="left"/>
    </xf>
    <xf numFmtId="0" fontId="2" fillId="8" borderId="0" xfId="0" applyFont="1" applyFill="1" applyAlignment="1">
      <alignment wrapText="1"/>
    </xf>
    <xf numFmtId="0" fontId="2" fillId="7" borderId="5" xfId="0" applyFont="1" applyFill="1" applyBorder="1" applyAlignment="1">
      <alignment wrapText="1"/>
    </xf>
    <xf numFmtId="0" fontId="2" fillId="7" borderId="6" xfId="0" applyFont="1" applyFill="1" applyBorder="1" applyAlignment="1">
      <alignment wrapText="1"/>
    </xf>
    <xf numFmtId="0" fontId="2" fillId="7" borderId="0" xfId="0" applyFont="1" applyFill="1" applyBorder="1" applyAlignment="1">
      <alignment wrapText="1"/>
    </xf>
    <xf numFmtId="0" fontId="2" fillId="7" borderId="8" xfId="0" applyFont="1" applyFill="1" applyBorder="1" applyAlignment="1">
      <alignment wrapText="1"/>
    </xf>
    <xf numFmtId="0" fontId="2" fillId="7" borderId="2" xfId="0" applyFont="1" applyFill="1" applyBorder="1" applyAlignment="1">
      <alignment wrapText="1"/>
    </xf>
    <xf numFmtId="0" fontId="2" fillId="7" borderId="14" xfId="0" applyFont="1" applyFill="1" applyBorder="1" applyAlignment="1">
      <alignment wrapText="1"/>
    </xf>
    <xf numFmtId="0" fontId="13" fillId="0" borderId="7" xfId="0" applyFont="1" applyBorder="1" applyProtection="1">
      <protection locked="0"/>
    </xf>
    <xf numFmtId="166" fontId="15" fillId="0" borderId="0" xfId="4">
      <alignment horizontal="left"/>
    </xf>
    <xf numFmtId="165" fontId="17" fillId="5" borderId="0" xfId="17"/>
    <xf numFmtId="166" fontId="15" fillId="0" borderId="7" xfId="4" applyBorder="1">
      <alignment horizontal="left"/>
    </xf>
    <xf numFmtId="0" fontId="16" fillId="0" borderId="7" xfId="28" applyBorder="1"/>
    <xf numFmtId="165" fontId="17" fillId="5" borderId="4" xfId="17" applyBorder="1"/>
    <xf numFmtId="0" fontId="12" fillId="0" borderId="0" xfId="18"/>
    <xf numFmtId="0" fontId="12" fillId="0" borderId="7" xfId="18" applyBorder="1"/>
    <xf numFmtId="0" fontId="2" fillId="7" borderId="9" xfId="0" applyFont="1" applyFill="1" applyBorder="1" applyAlignment="1">
      <alignment wrapText="1"/>
    </xf>
    <xf numFmtId="165" fontId="5" fillId="0" borderId="4" xfId="0" applyNumberFormat="1" applyFont="1" applyBorder="1"/>
    <xf numFmtId="165" fontId="5" fillId="0" borderId="2" xfId="0" applyNumberFormat="1" applyFont="1" applyBorder="1"/>
    <xf numFmtId="0" fontId="16" fillId="0" borderId="0" xfId="28" applyBorder="1"/>
    <xf numFmtId="0" fontId="0" fillId="0" borderId="15" xfId="0" applyBorder="1"/>
    <xf numFmtId="0" fontId="2" fillId="7" borderId="16" xfId="0" applyFont="1" applyFill="1" applyBorder="1" applyAlignment="1">
      <alignment wrapText="1"/>
    </xf>
    <xf numFmtId="0" fontId="0" fillId="0" borderId="17" xfId="0" applyBorder="1"/>
    <xf numFmtId="0" fontId="0" fillId="0" borderId="18" xfId="0" applyBorder="1"/>
    <xf numFmtId="0" fontId="20" fillId="0" borderId="0" xfId="0" applyFont="1"/>
    <xf numFmtId="0" fontId="21" fillId="0" borderId="0" xfId="0" applyFont="1"/>
    <xf numFmtId="0" fontId="4" fillId="7" borderId="0" xfId="0" applyFont="1" applyFill="1" applyAlignment="1">
      <alignment wrapText="1"/>
    </xf>
    <xf numFmtId="0" fontId="10" fillId="2" borderId="0" xfId="0" applyFont="1" applyFill="1" applyBorder="1" applyAlignment="1">
      <alignment horizontal="left"/>
    </xf>
    <xf numFmtId="164" fontId="2" fillId="2" borderId="0" xfId="6">
      <alignment horizontal="right"/>
      <protection locked="0"/>
    </xf>
    <xf numFmtId="165" fontId="2" fillId="2" borderId="0" xfId="5">
      <alignment horizontal="left"/>
      <protection locked="0"/>
    </xf>
    <xf numFmtId="164" fontId="4" fillId="3" borderId="0" xfId="11" applyFont="1" applyBorder="1" applyAlignment="1">
      <alignment horizontal="right"/>
      <protection locked="0"/>
    </xf>
    <xf numFmtId="166" fontId="15" fillId="0" borderId="0" xfId="4" applyBorder="1">
      <alignment horizontal="left"/>
    </xf>
    <xf numFmtId="0" fontId="17" fillId="6" borderId="0" xfId="27"/>
    <xf numFmtId="166" fontId="17" fillId="6" borderId="0" xfId="27" applyNumberFormat="1" applyAlignment="1">
      <alignment horizontal="left"/>
    </xf>
    <xf numFmtId="0" fontId="17" fillId="6" borderId="0" xfId="27" applyFont="1"/>
    <xf numFmtId="165" fontId="10" fillId="2" borderId="7" xfId="5" applyFont="1" applyBorder="1">
      <alignment horizontal="left"/>
      <protection locked="0"/>
    </xf>
    <xf numFmtId="0" fontId="4" fillId="0" borderId="0" xfId="22" applyFont="1" applyFill="1" applyBorder="1"/>
    <xf numFmtId="0" fontId="31" fillId="0" borderId="0" xfId="0" applyFont="1"/>
    <xf numFmtId="0" fontId="24" fillId="0" borderId="0" xfId="25" applyFont="1" applyBorder="1" applyAlignment="1" applyProtection="1">
      <alignment horizontal="left" vertical="center"/>
    </xf>
    <xf numFmtId="0" fontId="39" fillId="0" borderId="0" xfId="20"/>
    <xf numFmtId="0" fontId="4" fillId="0" borderId="0" xfId="23"/>
    <xf numFmtId="0" fontId="4" fillId="0" borderId="0" xfId="23" applyFill="1" applyProtection="1"/>
    <xf numFmtId="0" fontId="4" fillId="0" borderId="0" xfId="23" applyFill="1" applyAlignment="1" applyProtection="1">
      <alignment horizontal="right"/>
    </xf>
    <xf numFmtId="0" fontId="4" fillId="0" borderId="0" xfId="23" applyFill="1" applyBorder="1" applyProtection="1"/>
    <xf numFmtId="0" fontId="2" fillId="0" borderId="0" xfId="19"/>
    <xf numFmtId="0" fontId="21" fillId="0" borderId="0" xfId="23" applyFont="1" applyFill="1" applyBorder="1" applyAlignment="1" applyProtection="1">
      <alignment horizontal="left" vertical="top"/>
    </xf>
    <xf numFmtId="0" fontId="24" fillId="9" borderId="0" xfId="23" applyFont="1" applyFill="1" applyBorder="1" applyAlignment="1" applyProtection="1">
      <alignment horizontal="left" vertical="center"/>
    </xf>
    <xf numFmtId="0" fontId="21" fillId="0" borderId="0" xfId="23" applyFont="1" applyFill="1" applyAlignment="1" applyProtection="1">
      <alignment horizontal="left" vertical="top"/>
    </xf>
    <xf numFmtId="0" fontId="24" fillId="9" borderId="0" xfId="23" applyFont="1" applyFill="1" applyBorder="1" applyAlignment="1" applyProtection="1">
      <alignment vertical="center"/>
    </xf>
    <xf numFmtId="0" fontId="21" fillId="0" borderId="0" xfId="23" applyFont="1" applyFill="1" applyAlignment="1" applyProtection="1">
      <alignment horizontal="left" vertical="top" wrapText="1"/>
    </xf>
    <xf numFmtId="0" fontId="26" fillId="0" borderId="0" xfId="19" applyFont="1"/>
    <xf numFmtId="0" fontId="2" fillId="0" borderId="0" xfId="19" applyAlignment="1"/>
    <xf numFmtId="0" fontId="4" fillId="0" borderId="0" xfId="23" applyFill="1" applyAlignment="1" applyProtection="1"/>
    <xf numFmtId="0" fontId="25" fillId="0" borderId="0" xfId="23" applyFont="1" applyFill="1" applyAlignment="1" applyProtection="1"/>
    <xf numFmtId="0" fontId="24" fillId="0" borderId="0" xfId="23" applyFont="1" applyFill="1" applyAlignment="1" applyProtection="1">
      <alignment horizontal="left" vertical="top"/>
    </xf>
    <xf numFmtId="0" fontId="2" fillId="0" borderId="0" xfId="19" applyAlignment="1">
      <alignment vertical="top"/>
    </xf>
    <xf numFmtId="0" fontId="4" fillId="0" borderId="0" xfId="23" applyFill="1" applyAlignment="1" applyProtection="1">
      <alignment vertical="top"/>
    </xf>
    <xf numFmtId="0" fontId="31" fillId="0" borderId="0" xfId="19" applyFont="1" applyAlignment="1">
      <alignment vertical="top"/>
    </xf>
    <xf numFmtId="0" fontId="31" fillId="0" borderId="0" xfId="23" applyFont="1" applyFill="1" applyAlignment="1" applyProtection="1">
      <alignment vertical="top"/>
    </xf>
    <xf numFmtId="0" fontId="4" fillId="0" borderId="0" xfId="19" applyFont="1"/>
    <xf numFmtId="0" fontId="4" fillId="0" borderId="0" xfId="19" applyFont="1" applyAlignment="1">
      <alignment vertical="center"/>
    </xf>
    <xf numFmtId="0" fontId="39" fillId="0" borderId="0" xfId="20"/>
    <xf numFmtId="0" fontId="4" fillId="0" borderId="19" xfId="22" applyFont="1" applyBorder="1" applyAlignment="1">
      <alignment horizontal="center"/>
    </xf>
    <xf numFmtId="0" fontId="4" fillId="0" borderId="21" xfId="24" applyFont="1" applyBorder="1"/>
    <xf numFmtId="0" fontId="4" fillId="0" borderId="21" xfId="22" applyFont="1" applyBorder="1"/>
    <xf numFmtId="165" fontId="5" fillId="3" borderId="22" xfId="12" applyFont="1" applyBorder="1" applyAlignment="1">
      <alignment horizontal="left"/>
      <protection locked="0"/>
    </xf>
    <xf numFmtId="0" fontId="4" fillId="0" borderId="2" xfId="22" applyFont="1" applyBorder="1"/>
    <xf numFmtId="0" fontId="29" fillId="0" borderId="21" xfId="22" applyFont="1" applyBorder="1"/>
    <xf numFmtId="0" fontId="4" fillId="0" borderId="21" xfId="22" applyFont="1" applyFill="1" applyBorder="1"/>
    <xf numFmtId="0" fontId="4" fillId="0" borderId="5" xfId="22" applyFont="1" applyBorder="1"/>
    <xf numFmtId="0" fontId="4" fillId="0" borderId="21" xfId="22" applyNumberFormat="1" applyFont="1" applyBorder="1"/>
    <xf numFmtId="0" fontId="5" fillId="0" borderId="21" xfId="22" applyFont="1" applyBorder="1"/>
    <xf numFmtId="0" fontId="4" fillId="0" borderId="0" xfId="21" applyProtection="1"/>
    <xf numFmtId="0" fontId="24" fillId="0" borderId="0" xfId="21" applyFont="1" applyProtection="1"/>
    <xf numFmtId="0" fontId="8" fillId="0" borderId="0" xfId="21" applyFont="1" applyBorder="1" applyProtection="1"/>
    <xf numFmtId="0" fontId="39" fillId="0" borderId="0" xfId="21" applyNumberFormat="1" applyFont="1" applyBorder="1" applyAlignment="1" applyProtection="1">
      <alignment horizontal="justify" vertical="center" wrapText="1"/>
    </xf>
    <xf numFmtId="0" fontId="4" fillId="0" borderId="0" xfId="21" applyBorder="1" applyAlignment="1" applyProtection="1">
      <alignment horizontal="left" vertical="top" wrapText="1"/>
    </xf>
    <xf numFmtId="0" fontId="4" fillId="0" borderId="0" xfId="21" applyAlignment="1" applyProtection="1"/>
    <xf numFmtId="0" fontId="4" fillId="0" borderId="0" xfId="19" applyFont="1" applyBorder="1"/>
    <xf numFmtId="0" fontId="4" fillId="0" borderId="21" xfId="0" applyFont="1" applyBorder="1"/>
    <xf numFmtId="0" fontId="5" fillId="0" borderId="2" xfId="22" applyFont="1" applyBorder="1"/>
    <xf numFmtId="0" fontId="28" fillId="0" borderId="2" xfId="22" applyFont="1" applyFill="1" applyBorder="1"/>
    <xf numFmtId="0" fontId="5" fillId="0" borderId="2" xfId="22" applyFont="1" applyFill="1" applyBorder="1"/>
    <xf numFmtId="0" fontId="4" fillId="0" borderId="5" xfId="19" applyFont="1" applyBorder="1"/>
    <xf numFmtId="0" fontId="4" fillId="0" borderId="21" xfId="19" applyFont="1" applyBorder="1"/>
    <xf numFmtId="0" fontId="5" fillId="0" borderId="1" xfId="24" applyFont="1" applyBorder="1"/>
    <xf numFmtId="0" fontId="4" fillId="0" borderId="0" xfId="0" applyFont="1" applyBorder="1"/>
    <xf numFmtId="0" fontId="5" fillId="0" borderId="1" xfId="22" applyFont="1" applyBorder="1"/>
    <xf numFmtId="0" fontId="4" fillId="0" borderId="23" xfId="22" applyFont="1" applyBorder="1" applyAlignment="1">
      <alignment horizontal="center"/>
    </xf>
    <xf numFmtId="0" fontId="8" fillId="0" borderId="0" xfId="22" applyFont="1"/>
    <xf numFmtId="0" fontId="5" fillId="0" borderId="1" xfId="22" applyFont="1" applyBorder="1" applyAlignment="1">
      <alignment vertical="center"/>
    </xf>
    <xf numFmtId="0" fontId="5" fillId="0" borderId="5" xfId="22" applyFont="1" applyBorder="1" applyAlignment="1">
      <alignment vertical="center"/>
    </xf>
    <xf numFmtId="0" fontId="32" fillId="0" borderId="5" xfId="22" applyFont="1" applyFill="1" applyBorder="1" applyAlignment="1">
      <alignment vertical="center"/>
    </xf>
    <xf numFmtId="0" fontId="4" fillId="0" borderId="5" xfId="22" applyFont="1" applyBorder="1" applyAlignment="1">
      <alignment vertical="center"/>
    </xf>
    <xf numFmtId="0" fontId="4" fillId="0" borderId="6" xfId="22" applyFont="1" applyBorder="1" applyAlignment="1">
      <alignment vertical="center"/>
    </xf>
    <xf numFmtId="0" fontId="4" fillId="0" borderId="24" xfId="22" applyFont="1" applyBorder="1" applyAlignment="1">
      <alignment vertical="center"/>
    </xf>
    <xf numFmtId="0" fontId="4" fillId="0" borderId="21" xfId="22" applyFont="1" applyBorder="1" applyAlignment="1">
      <alignment vertical="center"/>
    </xf>
    <xf numFmtId="0" fontId="4" fillId="0" borderId="25" xfId="22" applyFont="1" applyBorder="1" applyAlignment="1">
      <alignment vertical="center"/>
    </xf>
    <xf numFmtId="0" fontId="4" fillId="0" borderId="0" xfId="0" applyFont="1" applyAlignment="1">
      <alignment vertical="center"/>
    </xf>
    <xf numFmtId="0" fontId="24" fillId="0" borderId="8" xfId="25" applyFont="1" applyBorder="1" applyAlignment="1" applyProtection="1">
      <alignment horizontal="left" vertical="center"/>
    </xf>
    <xf numFmtId="0" fontId="24" fillId="0" borderId="0" xfId="21" applyFont="1" applyBorder="1" applyProtection="1"/>
    <xf numFmtId="0" fontId="4" fillId="0" borderId="1" xfId="21" applyBorder="1" applyProtection="1"/>
    <xf numFmtId="0" fontId="4" fillId="0" borderId="6" xfId="21" applyBorder="1" applyProtection="1"/>
    <xf numFmtId="0" fontId="4" fillId="0" borderId="7" xfId="21" applyBorder="1" applyProtection="1"/>
    <xf numFmtId="0" fontId="4" fillId="0" borderId="8" xfId="21" applyBorder="1" applyProtection="1"/>
    <xf numFmtId="0" fontId="28" fillId="0" borderId="8" xfId="21" applyFont="1" applyFill="1" applyBorder="1" applyProtection="1"/>
    <xf numFmtId="0" fontId="2" fillId="0" borderId="8" xfId="0" applyFont="1" applyBorder="1"/>
    <xf numFmtId="0" fontId="4" fillId="0" borderId="0" xfId="21" applyFont="1" applyBorder="1" applyAlignment="1" applyProtection="1">
      <alignment horizontal="left" vertical="top" wrapText="1"/>
    </xf>
    <xf numFmtId="0" fontId="4" fillId="0" borderId="1" xfId="21" applyFont="1" applyBorder="1" applyProtection="1"/>
    <xf numFmtId="0" fontId="4" fillId="0" borderId="5" xfId="21" applyFont="1" applyBorder="1" applyProtection="1"/>
    <xf numFmtId="0" fontId="4" fillId="0" borderId="6" xfId="21" applyFont="1" applyBorder="1" applyProtection="1"/>
    <xf numFmtId="0" fontId="4" fillId="0" borderId="7" xfId="21" applyFont="1" applyBorder="1" applyProtection="1"/>
    <xf numFmtId="0" fontId="4" fillId="0" borderId="8" xfId="21" applyFont="1" applyBorder="1" applyProtection="1"/>
    <xf numFmtId="49" fontId="4" fillId="0" borderId="0" xfId="21" applyNumberFormat="1" applyFont="1" applyBorder="1" applyAlignment="1" applyProtection="1">
      <alignment horizontal="right"/>
    </xf>
    <xf numFmtId="0" fontId="4" fillId="0" borderId="4" xfId="21" applyFont="1" applyBorder="1" applyProtection="1"/>
    <xf numFmtId="0" fontId="4" fillId="0" borderId="14" xfId="21" applyFont="1" applyBorder="1" applyProtection="1"/>
    <xf numFmtId="0" fontId="5" fillId="0" borderId="0" xfId="22" applyFont="1" applyFill="1" applyBorder="1"/>
    <xf numFmtId="0" fontId="5" fillId="0" borderId="0" xfId="0" applyFont="1" applyFill="1" applyBorder="1"/>
    <xf numFmtId="0" fontId="9" fillId="0" borderId="0" xfId="19" applyFont="1" applyBorder="1" applyAlignment="1">
      <alignment vertical="center"/>
    </xf>
    <xf numFmtId="0" fontId="9" fillId="0" borderId="0" xfId="19" applyFont="1" applyBorder="1"/>
    <xf numFmtId="0" fontId="33" fillId="0" borderId="0" xfId="23" applyFont="1" applyFill="1" applyBorder="1" applyAlignment="1" applyProtection="1">
      <alignment horizontal="center" wrapText="1"/>
    </xf>
    <xf numFmtId="0" fontId="9" fillId="0" borderId="0" xfId="19" applyFont="1" applyBorder="1" applyAlignment="1"/>
    <xf numFmtId="0" fontId="9" fillId="0" borderId="0" xfId="19" applyFont="1" applyFill="1" applyBorder="1" applyAlignment="1">
      <alignment vertical="center"/>
    </xf>
    <xf numFmtId="0" fontId="9" fillId="0" borderId="0" xfId="19" applyFont="1" applyFill="1" applyBorder="1"/>
    <xf numFmtId="0" fontId="8" fillId="0" borderId="0" xfId="19" applyFont="1" applyBorder="1" applyAlignment="1">
      <alignment vertical="center"/>
    </xf>
    <xf numFmtId="0" fontId="9" fillId="0" borderId="0" xfId="19" applyFont="1" applyBorder="1" applyAlignment="1">
      <alignment horizontal="left" vertical="center" indent="3"/>
    </xf>
    <xf numFmtId="0" fontId="9" fillId="0" borderId="0" xfId="19" quotePrefix="1" applyFont="1" applyBorder="1" applyAlignment="1">
      <alignment horizontal="left" vertical="center" indent="3"/>
    </xf>
    <xf numFmtId="0" fontId="2" fillId="0" borderId="0" xfId="19" applyBorder="1"/>
    <xf numFmtId="0" fontId="26" fillId="0" borderId="0" xfId="19" applyFont="1" applyBorder="1" applyAlignment="1">
      <alignment vertical="center"/>
    </xf>
    <xf numFmtId="0" fontId="9" fillId="0" borderId="1" xfId="19" applyFont="1" applyBorder="1"/>
    <xf numFmtId="0" fontId="33" fillId="0" borderId="5" xfId="19" applyFont="1" applyBorder="1" applyAlignment="1">
      <alignment vertical="center"/>
    </xf>
    <xf numFmtId="0" fontId="9" fillId="0" borderId="7" xfId="19" applyFont="1" applyBorder="1"/>
    <xf numFmtId="0" fontId="9" fillId="0" borderId="4" xfId="19" applyFont="1" applyBorder="1"/>
    <xf numFmtId="0" fontId="9" fillId="0" borderId="2" xfId="19" applyFont="1" applyBorder="1" applyAlignment="1">
      <alignment vertical="center"/>
    </xf>
    <xf numFmtId="0" fontId="9" fillId="0" borderId="5" xfId="19" applyFont="1" applyBorder="1"/>
    <xf numFmtId="0" fontId="2" fillId="0" borderId="6" xfId="0" applyFont="1" applyBorder="1"/>
    <xf numFmtId="0" fontId="9" fillId="0" borderId="2" xfId="19" applyFont="1" applyBorder="1"/>
    <xf numFmtId="0" fontId="4" fillId="0" borderId="0" xfId="21" applyFont="1" applyBorder="1" applyProtection="1"/>
    <xf numFmtId="0" fontId="28" fillId="0" borderId="2" xfId="22" applyFont="1" applyFill="1" applyBorder="1" applyAlignment="1">
      <alignment horizontal="right"/>
    </xf>
    <xf numFmtId="165" fontId="4" fillId="0" borderId="22" xfId="22" applyNumberFormat="1" applyFont="1" applyFill="1" applyBorder="1"/>
    <xf numFmtId="0" fontId="4" fillId="0" borderId="24" xfId="24" applyFont="1" applyBorder="1"/>
    <xf numFmtId="0" fontId="4" fillId="0" borderId="4" xfId="24" applyFont="1" applyBorder="1"/>
    <xf numFmtId="0" fontId="4" fillId="0" borderId="1" xfId="24" applyFont="1" applyBorder="1"/>
    <xf numFmtId="0" fontId="4" fillId="0" borderId="24" xfId="24" applyFont="1" applyBorder="1" applyAlignment="1"/>
    <xf numFmtId="0" fontId="4" fillId="0" borderId="1" xfId="22" applyFont="1" applyBorder="1"/>
    <xf numFmtId="0" fontId="5" fillId="0" borderId="24" xfId="22" applyFont="1" applyBorder="1"/>
    <xf numFmtId="0" fontId="4" fillId="0" borderId="4" xfId="22" applyFont="1" applyBorder="1"/>
    <xf numFmtId="0" fontId="4" fillId="0" borderId="24" xfId="24" applyFont="1" applyFill="1" applyBorder="1"/>
    <xf numFmtId="0" fontId="4" fillId="0" borderId="24" xfId="19" applyFont="1" applyBorder="1"/>
    <xf numFmtId="0" fontId="4" fillId="0" borderId="7" xfId="19" applyFont="1" applyBorder="1"/>
    <xf numFmtId="0" fontId="5" fillId="0" borderId="24" xfId="24" applyFont="1" applyBorder="1"/>
    <xf numFmtId="0" fontId="4" fillId="0" borderId="0" xfId="21" applyFont="1" applyBorder="1" applyAlignment="1" applyProtection="1">
      <alignment vertical="top" wrapText="1"/>
      <protection locked="0"/>
    </xf>
    <xf numFmtId="0" fontId="4" fillId="0" borderId="7" xfId="21" applyFont="1" applyBorder="1" applyAlignment="1" applyProtection="1">
      <alignment vertical="top" wrapText="1"/>
      <protection locked="0"/>
    </xf>
    <xf numFmtId="0" fontId="4" fillId="0" borderId="8" xfId="21" applyFont="1" applyBorder="1" applyAlignment="1" applyProtection="1">
      <alignment vertical="top" wrapText="1"/>
      <protection locked="0"/>
    </xf>
    <xf numFmtId="0" fontId="4" fillId="0" borderId="4" xfId="21" applyFont="1" applyBorder="1" applyAlignment="1" applyProtection="1">
      <alignment vertical="top" wrapText="1"/>
      <protection locked="0"/>
    </xf>
    <xf numFmtId="0" fontId="4" fillId="0" borderId="2" xfId="21" applyFont="1" applyBorder="1" applyAlignment="1" applyProtection="1">
      <alignment vertical="top" wrapText="1"/>
      <protection locked="0"/>
    </xf>
    <xf numFmtId="0" fontId="4" fillId="0" borderId="14" xfId="21" applyFont="1" applyBorder="1" applyAlignment="1" applyProtection="1">
      <alignment vertical="top" wrapText="1"/>
      <protection locked="0"/>
    </xf>
    <xf numFmtId="49" fontId="4" fillId="0" borderId="5" xfId="21" applyNumberFormat="1" applyBorder="1" applyAlignment="1" applyProtection="1">
      <alignment horizontal="right"/>
    </xf>
    <xf numFmtId="0" fontId="4" fillId="0" borderId="0" xfId="21" applyNumberFormat="1" applyFont="1" applyBorder="1" applyAlignment="1" applyProtection="1">
      <alignment horizontal="left" vertical="center" wrapText="1"/>
    </xf>
    <xf numFmtId="0" fontId="4" fillId="0" borderId="24" xfId="22" applyFont="1" applyBorder="1"/>
    <xf numFmtId="0" fontId="4" fillId="0" borderId="24" xfId="22" applyFont="1" applyFill="1" applyBorder="1" applyAlignment="1">
      <alignment horizontal="right"/>
    </xf>
    <xf numFmtId="0" fontId="5" fillId="0" borderId="19" xfId="22" applyFont="1" applyFill="1" applyBorder="1" applyAlignment="1">
      <alignment horizontal="center"/>
    </xf>
    <xf numFmtId="0" fontId="5" fillId="0" borderId="14" xfId="22" applyFont="1" applyFill="1" applyBorder="1" applyAlignment="1">
      <alignment horizontal="center"/>
    </xf>
    <xf numFmtId="0" fontId="4" fillId="0" borderId="0" xfId="23" applyFont="1" applyFill="1" applyProtection="1"/>
    <xf numFmtId="0" fontId="24" fillId="0" borderId="0" xfId="23" applyFont="1" applyFill="1" applyAlignment="1" applyProtection="1"/>
    <xf numFmtId="0" fontId="24" fillId="0" borderId="0" xfId="19" applyFont="1" applyAlignment="1"/>
    <xf numFmtId="0" fontId="30" fillId="0" borderId="0" xfId="10" applyNumberFormat="1" applyFont="1" applyFill="1" applyBorder="1" applyAlignment="1" applyProtection="1">
      <alignment horizontal="left" vertical="top"/>
    </xf>
    <xf numFmtId="0" fontId="24" fillId="0" borderId="0" xfId="23" applyFont="1" applyFill="1" applyProtection="1"/>
    <xf numFmtId="0" fontId="7" fillId="0" borderId="0" xfId="23" applyFont="1" applyFill="1" applyBorder="1" applyAlignment="1" applyProtection="1">
      <alignment horizontal="left" vertical="top"/>
    </xf>
    <xf numFmtId="0" fontId="24" fillId="9" borderId="0" xfId="23" applyFont="1" applyFill="1" applyBorder="1" applyAlignment="1" applyProtection="1">
      <alignment horizontal="left" vertical="top" wrapText="1"/>
    </xf>
    <xf numFmtId="0" fontId="24" fillId="9" borderId="0" xfId="23" applyFont="1" applyFill="1" applyBorder="1" applyAlignment="1" applyProtection="1">
      <alignment horizontal="left" vertical="center" wrapText="1"/>
    </xf>
    <xf numFmtId="0" fontId="24" fillId="9" borderId="0" xfId="23" applyFont="1" applyFill="1" applyBorder="1" applyProtection="1"/>
    <xf numFmtId="0" fontId="8" fillId="9" borderId="0" xfId="23" applyFont="1" applyFill="1" applyBorder="1" applyAlignment="1" applyProtection="1">
      <alignment horizontal="left"/>
    </xf>
    <xf numFmtId="0" fontId="24" fillId="9" borderId="0" xfId="23" applyFont="1" applyFill="1" applyBorder="1" applyAlignment="1" applyProtection="1">
      <alignment horizontal="center"/>
    </xf>
    <xf numFmtId="0" fontId="7" fillId="0" borderId="0" xfId="23" applyFont="1" applyFill="1" applyAlignment="1" applyProtection="1">
      <alignment horizontal="left" vertical="top"/>
    </xf>
    <xf numFmtId="0" fontId="24" fillId="0" borderId="0" xfId="23" applyFont="1" applyFill="1" applyBorder="1" applyProtection="1"/>
    <xf numFmtId="0" fontId="7" fillId="0" borderId="0" xfId="23" applyFont="1" applyFill="1" applyAlignment="1" applyProtection="1">
      <alignment horizontal="left" vertical="top" wrapText="1"/>
    </xf>
    <xf numFmtId="0" fontId="24" fillId="0" borderId="0" xfId="19" applyFont="1"/>
    <xf numFmtId="0" fontId="24" fillId="0" borderId="0" xfId="25" applyFont="1" applyFill="1" applyBorder="1" applyProtection="1">
      <alignment horizontal="left" vertical="center" wrapText="1"/>
    </xf>
    <xf numFmtId="0" fontId="8" fillId="0" borderId="0" xfId="25" applyFont="1" applyBorder="1" applyAlignment="1" applyProtection="1">
      <alignment horizontal="left" vertical="center"/>
    </xf>
    <xf numFmtId="0" fontId="24" fillId="0" borderId="0" xfId="25" applyFont="1" applyBorder="1" applyProtection="1">
      <alignment horizontal="left" vertical="center" wrapText="1"/>
    </xf>
    <xf numFmtId="0" fontId="24" fillId="0" borderId="8" xfId="25" applyFont="1" applyBorder="1" applyProtection="1">
      <alignment horizontal="left" vertical="center" wrapText="1"/>
    </xf>
    <xf numFmtId="0" fontId="24" fillId="0" borderId="0" xfId="25" applyFont="1" applyBorder="1" applyAlignment="1" applyProtection="1">
      <alignment horizontal="left" vertical="center" wrapText="1"/>
    </xf>
    <xf numFmtId="0" fontId="24" fillId="0" borderId="0" xfId="0" applyFont="1"/>
    <xf numFmtId="0" fontId="24" fillId="0" borderId="8" xfId="25" applyFont="1" applyBorder="1" applyAlignment="1" applyProtection="1">
      <alignment horizontal="left" vertical="center" wrapText="1"/>
    </xf>
    <xf numFmtId="0" fontId="30" fillId="0" borderId="0" xfId="10" applyNumberFormat="1" applyFont="1" applyFill="1" applyBorder="1" applyAlignment="1" applyProtection="1">
      <alignment horizontal="left"/>
    </xf>
    <xf numFmtId="0" fontId="24" fillId="0" borderId="0" xfId="19" applyFont="1" applyBorder="1"/>
    <xf numFmtId="0" fontId="41" fillId="0" borderId="0" xfId="20" applyFont="1"/>
    <xf numFmtId="0" fontId="4" fillId="0" borderId="20" xfId="23" applyFont="1" applyFill="1" applyBorder="1" applyAlignment="1" applyProtection="1">
      <alignment horizontal="left"/>
    </xf>
    <xf numFmtId="0" fontId="4" fillId="0" borderId="0" xfId="23" applyFont="1" applyFill="1" applyBorder="1" applyAlignment="1" applyProtection="1">
      <alignment horizontal="center"/>
    </xf>
    <xf numFmtId="0" fontId="4" fillId="0" borderId="19" xfId="23" applyFont="1" applyFill="1" applyBorder="1" applyAlignment="1" applyProtection="1">
      <alignment horizontal="left"/>
    </xf>
    <xf numFmtId="0" fontId="4" fillId="0" borderId="23" xfId="23" applyFont="1" applyFill="1" applyBorder="1" applyAlignment="1" applyProtection="1">
      <alignment horizontal="left"/>
    </xf>
    <xf numFmtId="0" fontId="24" fillId="0" borderId="1" xfId="25" applyFont="1" applyBorder="1" applyProtection="1">
      <alignment horizontal="left" vertical="center" wrapText="1"/>
    </xf>
    <xf numFmtId="0" fontId="24" fillId="0" borderId="5" xfId="25" applyFont="1" applyFill="1" applyBorder="1" applyProtection="1">
      <alignment horizontal="left" vertical="center" wrapText="1"/>
    </xf>
    <xf numFmtId="0" fontId="24" fillId="0" borderId="6" xfId="25" applyFont="1" applyFill="1" applyBorder="1" applyProtection="1">
      <alignment horizontal="left" vertical="center" wrapText="1"/>
    </xf>
    <xf numFmtId="0" fontId="24" fillId="0" borderId="7" xfId="25" applyFont="1" applyBorder="1" applyProtection="1">
      <alignment horizontal="left" vertical="center" wrapText="1"/>
    </xf>
    <xf numFmtId="0" fontId="24" fillId="0" borderId="0" xfId="0" applyFont="1" applyBorder="1"/>
    <xf numFmtId="0" fontId="24" fillId="0" borderId="0" xfId="19" applyFont="1" applyBorder="1" applyAlignment="1">
      <alignment horizontal="left" vertical="center" wrapText="1"/>
    </xf>
    <xf numFmtId="0" fontId="24" fillId="0" borderId="4" xfId="25" applyFont="1" applyBorder="1" applyProtection="1">
      <alignment horizontal="left" vertical="center" wrapText="1"/>
    </xf>
    <xf numFmtId="0" fontId="24" fillId="0" borderId="2" xfId="19" applyFont="1" applyBorder="1"/>
    <xf numFmtId="0" fontId="24" fillId="0" borderId="14" xfId="19" applyFont="1" applyBorder="1"/>
    <xf numFmtId="0" fontId="5" fillId="0" borderId="0" xfId="23" applyFont="1" applyFill="1" applyBorder="1" applyAlignment="1" applyProtection="1">
      <alignment horizontal="left"/>
    </xf>
    <xf numFmtId="0" fontId="8" fillId="0" borderId="0" xfId="25" applyFont="1" applyFill="1" applyBorder="1" applyAlignment="1" applyProtection="1">
      <alignment vertical="top"/>
    </xf>
    <xf numFmtId="0" fontId="24" fillId="0" borderId="0" xfId="25" applyFont="1" applyFill="1" applyBorder="1" applyAlignment="1" applyProtection="1">
      <alignment vertical="top" wrapText="1"/>
    </xf>
    <xf numFmtId="0" fontId="24" fillId="0" borderId="0" xfId="25" applyFont="1" applyFill="1" applyBorder="1" applyAlignment="1" applyProtection="1">
      <alignment vertical="center" wrapText="1"/>
    </xf>
    <xf numFmtId="0" fontId="24" fillId="0" borderId="0" xfId="23" applyFont="1" applyFill="1" applyAlignment="1" applyProtection="1">
      <alignment wrapText="1"/>
    </xf>
    <xf numFmtId="0" fontId="35" fillId="0" borderId="0" xfId="23" applyFont="1" applyFill="1" applyAlignment="1" applyProtection="1">
      <alignment wrapText="1"/>
    </xf>
    <xf numFmtId="0" fontId="8" fillId="0" borderId="0" xfId="25" applyFont="1" applyFill="1" applyBorder="1" applyAlignment="1" applyProtection="1">
      <alignment vertical="center" wrapText="1"/>
    </xf>
    <xf numFmtId="0" fontId="24" fillId="0" borderId="0" xfId="25" applyFont="1" applyFill="1" applyAlignment="1" applyProtection="1">
      <alignment vertical="center" wrapText="1"/>
    </xf>
    <xf numFmtId="0" fontId="24" fillId="0" borderId="0" xfId="19" applyFont="1" applyAlignment="1">
      <alignment vertical="center" wrapText="1"/>
    </xf>
    <xf numFmtId="0" fontId="24" fillId="0" borderId="0" xfId="25" applyFont="1" applyFill="1" applyBorder="1" applyAlignment="1" applyProtection="1">
      <alignment wrapText="1"/>
    </xf>
    <xf numFmtId="0" fontId="8" fillId="0" borderId="0" xfId="25" applyFont="1" applyFill="1" applyBorder="1" applyAlignment="1" applyProtection="1">
      <alignment vertical="top" wrapText="1"/>
    </xf>
    <xf numFmtId="0" fontId="8" fillId="9" borderId="5" xfId="23" applyFont="1" applyFill="1" applyBorder="1" applyAlignment="1" applyProtection="1">
      <alignment horizontal="left" vertical="center" wrapText="1"/>
    </xf>
    <xf numFmtId="0" fontId="8" fillId="9" borderId="6" xfId="23" applyFont="1" applyFill="1" applyBorder="1" applyAlignment="1" applyProtection="1">
      <alignment horizontal="left" vertical="center" wrapText="1"/>
    </xf>
    <xf numFmtId="0" fontId="24" fillId="9" borderId="7" xfId="23" applyFont="1" applyFill="1" applyBorder="1" applyProtection="1"/>
    <xf numFmtId="0" fontId="24" fillId="9" borderId="8" xfId="23" applyFont="1" applyFill="1" applyBorder="1" applyAlignment="1" applyProtection="1">
      <alignment horizontal="left" vertical="top" wrapText="1"/>
    </xf>
    <xf numFmtId="0" fontId="24" fillId="9" borderId="8" xfId="23" applyFont="1" applyFill="1" applyBorder="1" applyAlignment="1" applyProtection="1">
      <alignment horizontal="left" vertical="center" wrapText="1"/>
    </xf>
    <xf numFmtId="0" fontId="24" fillId="9" borderId="8" xfId="23" applyFont="1" applyFill="1" applyBorder="1" applyAlignment="1" applyProtection="1">
      <alignment horizontal="center"/>
    </xf>
    <xf numFmtId="0" fontId="8" fillId="9" borderId="8" xfId="23" applyFont="1" applyFill="1" applyBorder="1" applyAlignment="1" applyProtection="1">
      <alignment horizontal="center"/>
    </xf>
    <xf numFmtId="0" fontId="24" fillId="9" borderId="8" xfId="23" applyFont="1" applyFill="1" applyBorder="1" applyProtection="1"/>
    <xf numFmtId="0" fontId="24" fillId="9" borderId="4" xfId="23" applyFont="1" applyFill="1" applyBorder="1" applyProtection="1"/>
    <xf numFmtId="0" fontId="24" fillId="9" borderId="2" xfId="23" applyFont="1" applyFill="1" applyBorder="1" applyProtection="1"/>
    <xf numFmtId="0" fontId="24" fillId="9" borderId="14" xfId="23" applyFont="1" applyFill="1" applyBorder="1" applyProtection="1"/>
    <xf numFmtId="0" fontId="8" fillId="9" borderId="7" xfId="23" applyFont="1" applyFill="1" applyBorder="1" applyAlignment="1" applyProtection="1">
      <alignment horizontal="left" vertical="center"/>
    </xf>
    <xf numFmtId="0" fontId="8" fillId="9" borderId="0" xfId="23" applyFont="1" applyFill="1" applyBorder="1" applyAlignment="1" applyProtection="1">
      <alignment horizontal="left" vertical="center" wrapText="1"/>
    </xf>
    <xf numFmtId="0" fontId="8" fillId="9" borderId="8" xfId="23" applyFont="1" applyFill="1" applyBorder="1" applyAlignment="1" applyProtection="1">
      <alignment horizontal="left" vertical="center" wrapText="1"/>
    </xf>
    <xf numFmtId="0" fontId="8" fillId="9" borderId="0" xfId="23" applyFont="1" applyFill="1" applyBorder="1" applyAlignment="1" applyProtection="1">
      <alignment horizontal="left" vertical="center"/>
    </xf>
    <xf numFmtId="0" fontId="24" fillId="10" borderId="7" xfId="23" applyFont="1" applyFill="1" applyBorder="1" applyProtection="1"/>
    <xf numFmtId="0" fontId="2" fillId="10" borderId="1" xfId="0" applyFont="1" applyFill="1" applyBorder="1"/>
    <xf numFmtId="0" fontId="24" fillId="0" borderId="0" xfId="23" applyFont="1"/>
    <xf numFmtId="0" fontId="6" fillId="0" borderId="0" xfId="23" applyFont="1" applyFill="1" applyAlignment="1" applyProtection="1"/>
    <xf numFmtId="0" fontId="31" fillId="0" borderId="0" xfId="19" applyFont="1" applyAlignment="1"/>
    <xf numFmtId="0" fontId="4" fillId="0" borderId="0" xfId="21" applyFont="1" applyFill="1" applyBorder="1" applyAlignment="1" applyProtection="1">
      <alignment horizontal="left" vertical="top" wrapText="1"/>
    </xf>
    <xf numFmtId="0" fontId="40" fillId="0" borderId="0" xfId="21" applyNumberFormat="1" applyFont="1" applyBorder="1" applyAlignment="1" applyProtection="1">
      <alignment horizontal="justify" vertical="center" wrapText="1"/>
    </xf>
    <xf numFmtId="0" fontId="28" fillId="0" borderId="0" xfId="21" applyFont="1" applyFill="1" applyBorder="1" applyProtection="1"/>
    <xf numFmtId="0" fontId="4" fillId="0" borderId="5" xfId="21" applyBorder="1" applyProtection="1"/>
    <xf numFmtId="0" fontId="4" fillId="0" borderId="0" xfId="21" applyBorder="1" applyProtection="1"/>
    <xf numFmtId="0" fontId="24" fillId="0" borderId="8" xfId="21" applyFont="1" applyBorder="1" applyProtection="1"/>
    <xf numFmtId="0" fontId="4" fillId="0" borderId="2" xfId="21" applyBorder="1" applyProtection="1"/>
    <xf numFmtId="0" fontId="4" fillId="0" borderId="14" xfId="21" applyBorder="1" applyProtection="1"/>
    <xf numFmtId="0" fontId="4" fillId="0" borderId="0" xfId="21" applyFont="1" applyBorder="1" applyAlignment="1" applyProtection="1">
      <alignment horizontal="center"/>
    </xf>
    <xf numFmtId="0" fontId="5" fillId="0" borderId="0" xfId="21" applyFont="1" applyBorder="1" applyAlignment="1" applyProtection="1">
      <alignment horizontal="left" vertical="top" wrapText="1"/>
    </xf>
    <xf numFmtId="49" fontId="4" fillId="0" borderId="0" xfId="21" applyNumberFormat="1" applyFont="1" applyBorder="1" applyAlignment="1" applyProtection="1"/>
    <xf numFmtId="0" fontId="4" fillId="0" borderId="2" xfId="21" applyFont="1" applyBorder="1" applyProtection="1"/>
    <xf numFmtId="0" fontId="4" fillId="0" borderId="0" xfId="21" applyFont="1" applyFill="1" applyBorder="1" applyAlignment="1" applyProtection="1">
      <alignment horizontal="left" vertical="top"/>
    </xf>
    <xf numFmtId="0" fontId="23" fillId="0" borderId="0" xfId="10" applyFill="1" applyBorder="1" applyAlignment="1" applyProtection="1">
      <alignment horizontal="left" vertical="top"/>
    </xf>
    <xf numFmtId="0" fontId="37" fillId="0" borderId="0" xfId="10" applyFont="1" applyFill="1" applyBorder="1" applyAlignment="1" applyProtection="1">
      <alignment horizontal="left" vertical="top"/>
    </xf>
    <xf numFmtId="49" fontId="4" fillId="0" borderId="2" xfId="21" applyNumberFormat="1" applyFont="1" applyBorder="1" applyAlignment="1" applyProtection="1">
      <alignment horizontal="right"/>
    </xf>
    <xf numFmtId="0" fontId="4" fillId="0" borderId="8" xfId="0" applyFont="1" applyBorder="1"/>
    <xf numFmtId="0" fontId="42" fillId="0" borderId="0" xfId="21" applyNumberFormat="1" applyFont="1" applyBorder="1" applyAlignment="1" applyProtection="1">
      <alignment horizontal="justify" vertical="center" wrapText="1"/>
    </xf>
    <xf numFmtId="0" fontId="5" fillId="0" borderId="0" xfId="21" applyFont="1" applyFill="1" applyBorder="1" applyAlignment="1" applyProtection="1">
      <alignment horizontal="left" wrapText="1"/>
    </xf>
    <xf numFmtId="0" fontId="4" fillId="0" borderId="0" xfId="21" applyFont="1" applyFill="1" applyBorder="1" applyProtection="1"/>
    <xf numFmtId="49" fontId="4" fillId="0" borderId="0" xfId="21" applyNumberFormat="1" applyFont="1" applyFill="1" applyBorder="1" applyAlignment="1" applyProtection="1">
      <alignment horizontal="left"/>
    </xf>
    <xf numFmtId="0" fontId="40" fillId="0" borderId="0" xfId="21" applyNumberFormat="1" applyFont="1" applyFill="1" applyBorder="1" applyAlignment="1" applyProtection="1">
      <alignment horizontal="justify" vertical="center" wrapText="1"/>
    </xf>
    <xf numFmtId="0" fontId="42" fillId="0" borderId="0" xfId="21" applyNumberFormat="1" applyFont="1" applyFill="1" applyBorder="1" applyAlignment="1" applyProtection="1">
      <alignment horizontal="justify" vertical="center" wrapText="1"/>
    </xf>
    <xf numFmtId="0" fontId="40" fillId="0" borderId="0" xfId="21" applyNumberFormat="1" applyFont="1" applyFill="1" applyBorder="1" applyAlignment="1" applyProtection="1">
      <alignment horizontal="center" vertical="center" wrapText="1"/>
    </xf>
    <xf numFmtId="0" fontId="40" fillId="0" borderId="0" xfId="21" applyNumberFormat="1" applyFont="1" applyBorder="1" applyAlignment="1" applyProtection="1">
      <alignment horizontal="left" vertical="top" wrapText="1"/>
    </xf>
    <xf numFmtId="0" fontId="4" fillId="0" borderId="0" xfId="21" applyNumberFormat="1" applyFont="1" applyBorder="1" applyAlignment="1" applyProtection="1">
      <alignment horizontal="left" vertical="top" wrapText="1"/>
    </xf>
    <xf numFmtId="0" fontId="5" fillId="11" borderId="26" xfId="0" applyFont="1" applyFill="1" applyBorder="1" applyAlignment="1">
      <alignment horizontal="left" vertical="center" wrapText="1"/>
    </xf>
    <xf numFmtId="0" fontId="4" fillId="0" borderId="27" xfId="0" applyFont="1" applyBorder="1" applyAlignment="1">
      <alignment horizontal="left" vertical="center" wrapText="1" inden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indent="1"/>
    </xf>
    <xf numFmtId="0" fontId="4" fillId="0" borderId="28" xfId="0" applyFont="1" applyBorder="1" applyAlignment="1">
      <alignment horizontal="left" vertical="center" wrapText="1"/>
    </xf>
    <xf numFmtId="0" fontId="4" fillId="0" borderId="0" xfId="0" applyFont="1" applyFill="1" applyBorder="1" applyAlignment="1">
      <alignment horizontal="left" vertical="center"/>
    </xf>
    <xf numFmtId="0" fontId="37" fillId="0" borderId="0" xfId="10" applyFont="1" applyFill="1" applyBorder="1" applyAlignment="1">
      <alignment horizontal="left" vertical="center"/>
    </xf>
    <xf numFmtId="0" fontId="4" fillId="0" borderId="0" xfId="0" applyFont="1" applyAlignment="1">
      <alignment horizontal="right"/>
    </xf>
    <xf numFmtId="0" fontId="24" fillId="0" borderId="0" xfId="25" applyFont="1" applyFill="1" applyBorder="1" applyAlignment="1" applyProtection="1">
      <alignment horizontal="left" vertical="top" wrapText="1"/>
    </xf>
    <xf numFmtId="0" fontId="24" fillId="0" borderId="0" xfId="25" applyFont="1" applyFill="1" applyBorder="1" applyAlignment="1" applyProtection="1">
      <alignment vertical="center"/>
    </xf>
    <xf numFmtId="0" fontId="4" fillId="0" borderId="0" xfId="21" applyNumberFormat="1" applyFont="1" applyBorder="1" applyAlignment="1" applyProtection="1">
      <alignment horizontal="left" vertical="top"/>
    </xf>
    <xf numFmtId="0" fontId="8" fillId="0" borderId="0" xfId="25" applyFont="1" applyFill="1" applyBorder="1" applyAlignment="1" applyProtection="1">
      <alignment vertical="center"/>
    </xf>
    <xf numFmtId="0" fontId="24" fillId="0" borderId="0" xfId="25" quotePrefix="1" applyFont="1" applyFill="1" applyBorder="1" applyAlignment="1" applyProtection="1">
      <alignment horizontal="left" vertical="top" indent="1"/>
    </xf>
    <xf numFmtId="0" fontId="40" fillId="0" borderId="2" xfId="21" applyNumberFormat="1" applyFont="1" applyBorder="1" applyAlignment="1" applyProtection="1">
      <alignment horizontal="left" vertical="top" wrapText="1"/>
    </xf>
    <xf numFmtId="0" fontId="43" fillId="0" borderId="5" xfId="21" applyNumberFormat="1" applyFont="1" applyBorder="1" applyAlignment="1" applyProtection="1">
      <alignment horizontal="justify" vertical="center" wrapText="1"/>
    </xf>
    <xf numFmtId="0" fontId="28" fillId="0" borderId="5" xfId="21" applyFont="1" applyFill="1" applyBorder="1" applyProtection="1"/>
    <xf numFmtId="0" fontId="39" fillId="0" borderId="5" xfId="21" applyNumberFormat="1" applyFont="1" applyBorder="1" applyAlignment="1" applyProtection="1">
      <alignment horizontal="justify" vertical="center" wrapText="1"/>
    </xf>
    <xf numFmtId="0" fontId="27" fillId="0" borderId="2" xfId="21" applyNumberFormat="1" applyFont="1" applyBorder="1" applyAlignment="1" applyProtection="1">
      <alignment horizontal="justify" vertical="center" wrapText="1"/>
    </xf>
    <xf numFmtId="0" fontId="28" fillId="0" borderId="2" xfId="21" applyFont="1" applyFill="1" applyBorder="1" applyProtection="1"/>
    <xf numFmtId="0" fontId="39" fillId="0" borderId="2" xfId="21" applyNumberFormat="1" applyFont="1" applyBorder="1" applyAlignment="1" applyProtection="1">
      <alignment horizontal="justify" vertical="center" wrapText="1"/>
    </xf>
    <xf numFmtId="0" fontId="44" fillId="0" borderId="0" xfId="21" applyNumberFormat="1" applyFont="1" applyBorder="1" applyAlignment="1" applyProtection="1">
      <alignment horizontal="left" vertical="top" wrapText="1"/>
    </xf>
    <xf numFmtId="0" fontId="8" fillId="0" borderId="0" xfId="25" applyFont="1" applyFill="1" applyBorder="1" applyAlignment="1" applyProtection="1">
      <alignment horizontal="right" vertical="top"/>
    </xf>
    <xf numFmtId="0" fontId="23" fillId="0" borderId="0" xfId="10" applyAlignment="1">
      <alignment horizontal="right" vertical="top"/>
    </xf>
    <xf numFmtId="0" fontId="4" fillId="0" borderId="25" xfId="23" applyNumberFormat="1" applyFont="1" applyFill="1" applyBorder="1" applyAlignment="1" applyProtection="1">
      <alignment horizontal="center"/>
    </xf>
    <xf numFmtId="0" fontId="4" fillId="0" borderId="25" xfId="19" applyNumberFormat="1" applyFont="1" applyBorder="1"/>
    <xf numFmtId="0" fontId="46" fillId="0" borderId="0" xfId="0" applyFont="1"/>
    <xf numFmtId="0" fontId="46" fillId="0" borderId="7" xfId="0" applyFont="1" applyBorder="1"/>
    <xf numFmtId="0" fontId="46" fillId="0" borderId="0" xfId="0" applyFont="1" applyBorder="1"/>
    <xf numFmtId="0" fontId="46" fillId="0" borderId="8" xfId="0" applyFont="1" applyBorder="1"/>
    <xf numFmtId="0" fontId="46" fillId="0" borderId="0" xfId="0" applyFont="1" applyBorder="1" applyAlignment="1">
      <alignment horizontal="right"/>
    </xf>
    <xf numFmtId="0" fontId="46" fillId="0" borderId="8" xfId="0" applyFont="1" applyBorder="1" applyAlignment="1">
      <alignment horizontal="right"/>
    </xf>
    <xf numFmtId="0" fontId="46" fillId="0" borderId="7" xfId="0" applyFont="1" applyBorder="1" applyAlignment="1">
      <alignment horizontal="left"/>
    </xf>
    <xf numFmtId="0" fontId="46" fillId="0" borderId="0" xfId="0" applyFont="1" applyAlignment="1">
      <alignment vertical="center"/>
    </xf>
    <xf numFmtId="0" fontId="46" fillId="0" borderId="20" xfId="0" applyFont="1" applyBorder="1" applyAlignment="1">
      <alignment horizontal="left" vertical="top" wrapText="1"/>
    </xf>
    <xf numFmtId="0" fontId="46" fillId="0" borderId="22" xfId="0" applyFont="1" applyBorder="1" applyAlignment="1">
      <alignment vertical="top" wrapText="1"/>
    </xf>
    <xf numFmtId="0" fontId="46" fillId="0" borderId="24" xfId="0" applyFont="1" applyBorder="1" applyAlignment="1">
      <alignment horizontal="left" vertical="top" wrapText="1"/>
    </xf>
    <xf numFmtId="0" fontId="46" fillId="0" borderId="22" xfId="0" applyFont="1" applyBorder="1" applyAlignment="1">
      <alignment horizontal="left" vertical="top" wrapText="1"/>
    </xf>
    <xf numFmtId="0" fontId="45" fillId="0" borderId="0" xfId="0" applyFont="1" applyBorder="1" applyAlignment="1">
      <alignment horizontal="center" vertical="center"/>
    </xf>
    <xf numFmtId="0" fontId="46" fillId="0" borderId="0" xfId="0" applyFont="1" applyBorder="1" applyAlignment="1">
      <alignment horizontal="left" vertical="top" wrapText="1"/>
    </xf>
    <xf numFmtId="0" fontId="46" fillId="0" borderId="1" xfId="0" applyFont="1" applyBorder="1"/>
    <xf numFmtId="0" fontId="46" fillId="0" borderId="5" xfId="0" applyFont="1" applyBorder="1"/>
    <xf numFmtId="0" fontId="46" fillId="0" borderId="6" xfId="0" applyFont="1" applyBorder="1"/>
    <xf numFmtId="0" fontId="9" fillId="0" borderId="0" xfId="19" applyFont="1" applyBorder="1" applyAlignment="1" applyProtection="1">
      <alignment vertical="center"/>
      <protection locked="0"/>
    </xf>
    <xf numFmtId="0" fontId="9" fillId="0" borderId="0" xfId="19" applyFont="1" applyBorder="1" applyProtection="1">
      <protection locked="0"/>
    </xf>
    <xf numFmtId="0" fontId="4" fillId="0" borderId="0" xfId="21" applyNumberFormat="1" applyFont="1" applyBorder="1" applyAlignment="1" applyProtection="1">
      <alignment horizontal="left" vertical="top" wrapText="1"/>
      <protection locked="0"/>
    </xf>
    <xf numFmtId="0" fontId="4" fillId="0" borderId="0" xfId="21" applyFont="1" applyBorder="1" applyProtection="1">
      <protection locked="0"/>
    </xf>
    <xf numFmtId="0" fontId="4" fillId="0" borderId="22" xfId="21" applyFont="1" applyBorder="1" applyProtection="1">
      <protection locked="0"/>
    </xf>
    <xf numFmtId="0" fontId="4" fillId="0" borderId="22" xfId="21" applyFont="1" applyBorder="1" applyAlignment="1" applyProtection="1">
      <alignment horizontal="left" vertical="top" wrapText="1"/>
      <protection locked="0"/>
    </xf>
    <xf numFmtId="165" fontId="5" fillId="3" borderId="22" xfId="12" applyFont="1" applyBorder="1" applyAlignment="1" applyProtection="1">
      <alignment horizontal="left"/>
      <protection locked="0"/>
    </xf>
    <xf numFmtId="0" fontId="45" fillId="0" borderId="0" xfId="0" applyFont="1" applyBorder="1" applyAlignment="1">
      <alignment horizontal="center" vertical="center" wrapText="1"/>
    </xf>
    <xf numFmtId="0" fontId="5" fillId="0" borderId="22" xfId="0" applyFont="1" applyBorder="1" applyAlignment="1">
      <alignment horizontal="center"/>
    </xf>
    <xf numFmtId="0" fontId="5" fillId="0" borderId="0" xfId="0" applyFont="1" applyBorder="1" applyAlignment="1">
      <alignment horizontal="center"/>
    </xf>
    <xf numFmtId="0" fontId="4" fillId="12" borderId="1" xfId="22" applyFont="1" applyFill="1" applyBorder="1"/>
    <xf numFmtId="0" fontId="27" fillId="12" borderId="5" xfId="22" applyFont="1" applyFill="1" applyBorder="1"/>
    <xf numFmtId="0" fontId="5" fillId="12" borderId="5" xfId="22" applyFont="1" applyFill="1" applyBorder="1"/>
    <xf numFmtId="0" fontId="4" fillId="12" borderId="5" xfId="22" applyFont="1" applyFill="1" applyBorder="1"/>
    <xf numFmtId="0" fontId="4" fillId="12" borderId="6" xfId="22" applyFont="1" applyFill="1" applyBorder="1"/>
    <xf numFmtId="0" fontId="4" fillId="12" borderId="7" xfId="22" applyFont="1" applyFill="1" applyBorder="1"/>
    <xf numFmtId="0" fontId="4" fillId="12" borderId="0" xfId="22" applyFont="1" applyFill="1" applyBorder="1"/>
    <xf numFmtId="0" fontId="27" fillId="12" borderId="0" xfId="22" applyFont="1" applyFill="1" applyBorder="1"/>
    <xf numFmtId="0" fontId="4" fillId="12" borderId="4" xfId="22" applyFont="1" applyFill="1" applyBorder="1"/>
    <xf numFmtId="0" fontId="4" fillId="12" borderId="2" xfId="22" applyFont="1" applyFill="1" applyBorder="1"/>
    <xf numFmtId="0" fontId="4" fillId="12" borderId="22" xfId="19" applyFont="1" applyFill="1" applyBorder="1"/>
    <xf numFmtId="0" fontId="5" fillId="12" borderId="0" xfId="22" applyFont="1" applyFill="1" applyBorder="1"/>
    <xf numFmtId="165" fontId="4" fillId="12" borderId="0" xfId="22" applyNumberFormat="1" applyFont="1" applyFill="1" applyBorder="1" applyAlignment="1" applyProtection="1">
      <alignment horizontal="right"/>
    </xf>
    <xf numFmtId="165" fontId="4" fillId="12" borderId="8" xfId="22" applyNumberFormat="1" applyFont="1" applyFill="1" applyBorder="1" applyAlignment="1" applyProtection="1">
      <alignment horizontal="right"/>
    </xf>
    <xf numFmtId="0" fontId="5" fillId="12" borderId="2" xfId="22" applyFont="1" applyFill="1" applyBorder="1"/>
    <xf numFmtId="165" fontId="4" fillId="12" borderId="2" xfId="22" applyNumberFormat="1" applyFont="1" applyFill="1" applyBorder="1" applyAlignment="1" applyProtection="1">
      <alignment horizontal="right"/>
    </xf>
    <xf numFmtId="165" fontId="4" fillId="12" borderId="14" xfId="22" applyNumberFormat="1" applyFont="1" applyFill="1" applyBorder="1" applyAlignment="1" applyProtection="1">
      <alignment horizontal="right"/>
    </xf>
    <xf numFmtId="0" fontId="4" fillId="12" borderId="20" xfId="19" applyFont="1" applyFill="1" applyBorder="1"/>
    <xf numFmtId="0" fontId="4" fillId="12" borderId="2" xfId="0" applyFont="1" applyFill="1" applyBorder="1"/>
    <xf numFmtId="0" fontId="4" fillId="12" borderId="14" xfId="0" applyFont="1" applyFill="1" applyBorder="1"/>
    <xf numFmtId="0" fontId="4" fillId="12" borderId="7" xfId="19" applyFont="1" applyFill="1" applyBorder="1"/>
    <xf numFmtId="165" fontId="4" fillId="0" borderId="23" xfId="22" applyNumberFormat="1" applyFont="1" applyFill="1" applyBorder="1"/>
    <xf numFmtId="0" fontId="4" fillId="13" borderId="22" xfId="0" applyFont="1" applyFill="1" applyBorder="1" applyProtection="1">
      <protection locked="0"/>
    </xf>
    <xf numFmtId="0" fontId="4" fillId="12" borderId="22" xfId="0" applyFont="1" applyFill="1" applyBorder="1" applyProtection="1">
      <protection locked="0"/>
    </xf>
    <xf numFmtId="0" fontId="24" fillId="0" borderId="24" xfId="23" applyNumberFormat="1" applyFont="1" applyFill="1" applyBorder="1" applyAlignment="1" applyProtection="1">
      <alignment horizontal="left"/>
      <protection locked="0"/>
    </xf>
    <xf numFmtId="0" fontId="24" fillId="0" borderId="21" xfId="23" applyNumberFormat="1" applyFont="1" applyFill="1" applyBorder="1" applyAlignment="1" applyProtection="1">
      <alignment horizontal="left"/>
      <protection locked="0"/>
    </xf>
    <xf numFmtId="0" fontId="24" fillId="0" borderId="25" xfId="23" applyNumberFormat="1" applyFont="1" applyFill="1" applyBorder="1" applyAlignment="1" applyProtection="1">
      <alignment horizontal="left"/>
      <protection locked="0"/>
    </xf>
    <xf numFmtId="0" fontId="24" fillId="0" borderId="0" xfId="23" applyFont="1" applyFill="1" applyAlignment="1" applyProtection="1">
      <alignment horizontal="left" wrapText="1"/>
    </xf>
    <xf numFmtId="0" fontId="24" fillId="0" borderId="0" xfId="25" applyFont="1" applyFill="1" applyBorder="1" applyAlignment="1" applyProtection="1">
      <alignment horizontal="left" vertical="top" wrapText="1"/>
    </xf>
    <xf numFmtId="0" fontId="24" fillId="0" borderId="0" xfId="25" applyFont="1" applyFill="1" applyBorder="1" applyAlignment="1" applyProtection="1">
      <alignment vertical="center" wrapText="1"/>
    </xf>
    <xf numFmtId="0" fontId="8" fillId="0" borderId="0" xfId="25" applyFont="1" applyFill="1" applyBorder="1" applyAlignment="1" applyProtection="1">
      <alignment vertical="center" wrapText="1"/>
    </xf>
    <xf numFmtId="0" fontId="24" fillId="0" borderId="0" xfId="25" applyFont="1" applyFill="1" applyBorder="1" applyAlignment="1" applyProtection="1">
      <alignment horizontal="left" vertical="center" wrapText="1"/>
    </xf>
    <xf numFmtId="0" fontId="24" fillId="0" borderId="0" xfId="26" applyFont="1" applyFill="1" applyBorder="1" applyAlignment="1" applyProtection="1">
      <alignment vertical="top" wrapText="1"/>
    </xf>
    <xf numFmtId="0" fontId="24" fillId="0" borderId="0" xfId="25" applyFont="1" applyFill="1" applyBorder="1" applyAlignment="1" applyProtection="1">
      <alignment vertical="top" wrapText="1"/>
    </xf>
    <xf numFmtId="0" fontId="24" fillId="0" borderId="0" xfId="26" applyFont="1" applyFill="1" applyBorder="1" applyAlignment="1" applyProtection="1">
      <alignment vertical="center" wrapText="1"/>
    </xf>
    <xf numFmtId="0" fontId="8" fillId="0" borderId="0" xfId="19" applyFont="1" applyBorder="1" applyAlignment="1">
      <alignment horizontal="left" vertical="center"/>
    </xf>
    <xf numFmtId="0" fontId="33" fillId="0" borderId="0" xfId="23" applyFont="1" applyFill="1" applyBorder="1" applyAlignment="1" applyProtection="1">
      <alignment horizontal="left" wrapText="1"/>
    </xf>
    <xf numFmtId="0" fontId="9" fillId="0" borderId="0" xfId="19" applyFont="1" applyFill="1" applyBorder="1" applyAlignment="1">
      <alignment horizontal="left" vertical="center" wrapText="1"/>
    </xf>
    <xf numFmtId="0" fontId="9" fillId="0" borderId="0" xfId="19" applyFont="1" applyBorder="1" applyAlignment="1">
      <alignment horizontal="left" vertical="center" wrapText="1"/>
    </xf>
    <xf numFmtId="0" fontId="8" fillId="0" borderId="0" xfId="19" applyFont="1" applyAlignment="1">
      <alignment horizontal="left" vertical="top" wrapText="1"/>
    </xf>
    <xf numFmtId="0" fontId="5" fillId="0" borderId="24" xfId="22" applyFont="1" applyBorder="1" applyAlignment="1">
      <alignment horizontal="center"/>
    </xf>
    <xf numFmtId="0" fontId="5" fillId="0" borderId="21" xfId="22" applyFont="1" applyBorder="1" applyAlignment="1">
      <alignment horizontal="center"/>
    </xf>
    <xf numFmtId="0" fontId="5" fillId="0" borderId="25" xfId="22" applyFont="1" applyBorder="1" applyAlignment="1">
      <alignment horizontal="center"/>
    </xf>
    <xf numFmtId="0" fontId="4" fillId="0" borderId="20" xfId="22" applyFont="1" applyBorder="1" applyAlignment="1">
      <alignment horizontal="center" wrapText="1"/>
    </xf>
    <xf numFmtId="0" fontId="4" fillId="0" borderId="19" xfId="22" applyFont="1" applyBorder="1" applyAlignment="1">
      <alignment horizontal="center"/>
    </xf>
    <xf numFmtId="0" fontId="4" fillId="0" borderId="19" xfId="22" applyFont="1" applyBorder="1" applyAlignment="1">
      <alignment horizontal="center" wrapText="1"/>
    </xf>
    <xf numFmtId="0" fontId="5" fillId="0" borderId="20" xfId="22" applyFont="1" applyFill="1" applyBorder="1" applyAlignment="1">
      <alignment horizontal="center" wrapText="1"/>
    </xf>
    <xf numFmtId="0" fontId="5" fillId="0" borderId="19" xfId="22" applyFont="1" applyFill="1" applyBorder="1" applyAlignment="1">
      <alignment horizontal="center" wrapText="1"/>
    </xf>
    <xf numFmtId="0" fontId="4" fillId="0" borderId="20" xfId="22" applyFont="1" applyBorder="1" applyAlignment="1">
      <alignment horizontal="center" vertical="center" wrapText="1"/>
    </xf>
    <xf numFmtId="0" fontId="4" fillId="0" borderId="19" xfId="22" applyFont="1" applyBorder="1" applyAlignment="1">
      <alignment horizontal="center" vertical="center" wrapText="1"/>
    </xf>
    <xf numFmtId="0" fontId="5" fillId="0" borderId="20" xfId="22" applyFont="1" applyFill="1" applyBorder="1" applyAlignment="1">
      <alignment horizontal="center" vertical="center" wrapText="1"/>
    </xf>
    <xf numFmtId="0" fontId="5" fillId="0" borderId="19" xfId="22" applyFont="1" applyFill="1" applyBorder="1" applyAlignment="1">
      <alignment horizontal="center" vertical="center" wrapText="1"/>
    </xf>
    <xf numFmtId="49" fontId="4" fillId="0" borderId="24" xfId="21" applyNumberFormat="1" applyFont="1" applyBorder="1" applyAlignment="1" applyProtection="1">
      <alignment horizontal="left" vertical="top"/>
      <protection locked="0"/>
    </xf>
    <xf numFmtId="49" fontId="4" fillId="0" borderId="21" xfId="21" applyNumberFormat="1" applyFont="1" applyBorder="1" applyAlignment="1" applyProtection="1">
      <alignment horizontal="left" vertical="top"/>
      <protection locked="0"/>
    </xf>
    <xf numFmtId="49" fontId="4" fillId="0" borderId="25" xfId="21" applyNumberFormat="1" applyFont="1" applyBorder="1" applyAlignment="1" applyProtection="1">
      <alignment horizontal="left" vertical="top"/>
      <protection locked="0"/>
    </xf>
    <xf numFmtId="0" fontId="5" fillId="0" borderId="0" xfId="21" applyFont="1" applyBorder="1" applyAlignment="1" applyProtection="1">
      <alignment horizontal="left" vertical="top" wrapText="1"/>
    </xf>
    <xf numFmtId="0" fontId="4" fillId="0" borderId="0" xfId="21" applyFont="1" applyBorder="1" applyAlignment="1" applyProtection="1">
      <alignment horizontal="left" vertical="top" wrapText="1"/>
    </xf>
    <xf numFmtId="0" fontId="4" fillId="0" borderId="24" xfId="21" applyFont="1" applyBorder="1" applyAlignment="1" applyProtection="1">
      <alignment horizontal="left" vertical="top" wrapText="1"/>
      <protection locked="0"/>
    </xf>
    <xf numFmtId="0" fontId="4" fillId="0" borderId="21" xfId="21" applyFont="1" applyBorder="1" applyAlignment="1" applyProtection="1">
      <alignment horizontal="left" vertical="top" wrapText="1"/>
      <protection locked="0"/>
    </xf>
    <xf numFmtId="0" fontId="4" fillId="0" borderId="25" xfId="21" applyFont="1" applyBorder="1" applyAlignment="1" applyProtection="1">
      <alignment horizontal="left" vertical="top" wrapText="1"/>
      <protection locked="0"/>
    </xf>
    <xf numFmtId="0" fontId="5" fillId="0" borderId="0" xfId="21" applyNumberFormat="1" applyFont="1" applyFill="1" applyBorder="1" applyAlignment="1" applyProtection="1">
      <alignment horizontal="left" vertical="top" wrapText="1"/>
    </xf>
    <xf numFmtId="0" fontId="4" fillId="0" borderId="0" xfId="21" applyNumberFormat="1" applyFont="1" applyFill="1" applyBorder="1" applyAlignment="1" applyProtection="1">
      <alignment horizontal="left" vertical="top" wrapText="1"/>
    </xf>
    <xf numFmtId="0" fontId="5" fillId="0" borderId="0" xfId="21" applyFont="1" applyFill="1" applyBorder="1" applyAlignment="1" applyProtection="1">
      <alignment horizontal="left" vertical="top" wrapText="1"/>
    </xf>
    <xf numFmtId="0" fontId="4" fillId="0" borderId="24" xfId="21" applyNumberFormat="1" applyFont="1" applyBorder="1" applyAlignment="1" applyProtection="1">
      <alignment horizontal="left" vertical="top" wrapText="1"/>
      <protection locked="0"/>
    </xf>
    <xf numFmtId="0" fontId="4" fillId="0" borderId="21" xfId="21" applyNumberFormat="1" applyFont="1" applyBorder="1" applyAlignment="1" applyProtection="1">
      <alignment horizontal="left" vertical="top" wrapText="1"/>
      <protection locked="0"/>
    </xf>
    <xf numFmtId="0" fontId="4" fillId="0" borderId="25" xfId="21" applyNumberFormat="1" applyFont="1" applyBorder="1" applyAlignment="1" applyProtection="1">
      <alignment horizontal="left" vertical="top" wrapText="1"/>
      <protection locked="0"/>
    </xf>
    <xf numFmtId="0" fontId="4" fillId="0" borderId="24" xfId="21" applyNumberFormat="1" applyFont="1" applyFill="1" applyBorder="1" applyAlignment="1" applyProtection="1">
      <alignment horizontal="left" vertical="top" wrapText="1"/>
      <protection locked="0"/>
    </xf>
    <xf numFmtId="0" fontId="4" fillId="0" borderId="21" xfId="21" applyNumberFormat="1" applyFont="1" applyFill="1" applyBorder="1" applyAlignment="1" applyProtection="1">
      <alignment horizontal="left" vertical="top" wrapText="1"/>
      <protection locked="0"/>
    </xf>
    <xf numFmtId="0" fontId="4" fillId="0" borderId="25" xfId="21" applyNumberFormat="1" applyFont="1" applyFill="1" applyBorder="1" applyAlignment="1" applyProtection="1">
      <alignment horizontal="left" vertical="top" wrapText="1"/>
      <protection locked="0"/>
    </xf>
    <xf numFmtId="0" fontId="4" fillId="0" borderId="0" xfId="21" applyFont="1" applyFill="1" applyBorder="1" applyAlignment="1" applyProtection="1">
      <alignment horizontal="left" vertical="top" wrapText="1"/>
    </xf>
    <xf numFmtId="49" fontId="4" fillId="0" borderId="0" xfId="21" applyNumberFormat="1" applyFont="1" applyFill="1" applyBorder="1" applyAlignment="1" applyProtection="1">
      <alignment horizontal="left" vertical="top"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45" fillId="0" borderId="20" xfId="0" applyFont="1" applyBorder="1" applyAlignment="1">
      <alignment horizontal="left" vertical="top" wrapText="1"/>
    </xf>
    <xf numFmtId="0" fontId="45" fillId="0" borderId="19" xfId="0" applyFont="1" applyBorder="1" applyAlignment="1">
      <alignment horizontal="left" vertical="top" wrapText="1"/>
    </xf>
    <xf numFmtId="0" fontId="45" fillId="0" borderId="24"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3" xfId="0" applyFont="1" applyBorder="1" applyAlignment="1">
      <alignment horizontal="center" vertical="center" wrapText="1"/>
    </xf>
    <xf numFmtId="0" fontId="46" fillId="0" borderId="22" xfId="0" applyFont="1" applyBorder="1" applyAlignment="1">
      <alignment horizontal="left" vertical="top" wrapText="1"/>
    </xf>
    <xf numFmtId="0" fontId="46" fillId="0" borderId="20" xfId="0" applyFont="1" applyBorder="1" applyAlignment="1">
      <alignment horizontal="left" vertical="top" wrapText="1"/>
    </xf>
    <xf numFmtId="0" fontId="45" fillId="0" borderId="22" xfId="0" applyFont="1" applyBorder="1" applyAlignment="1">
      <alignment horizontal="center" vertical="center" wrapText="1"/>
    </xf>
    <xf numFmtId="0" fontId="46" fillId="0" borderId="23" xfId="0" applyFont="1" applyBorder="1" applyAlignment="1">
      <alignment horizontal="left" vertical="top" wrapText="1"/>
    </xf>
    <xf numFmtId="0" fontId="46" fillId="0" borderId="19" xfId="0" applyFont="1" applyBorder="1" applyAlignment="1">
      <alignment horizontal="left" vertical="top" wrapText="1"/>
    </xf>
    <xf numFmtId="0" fontId="45" fillId="0" borderId="22" xfId="0" applyFont="1" applyBorder="1" applyAlignment="1">
      <alignment horizontal="left" vertical="top" wrapText="1"/>
    </xf>
    <xf numFmtId="0" fontId="45" fillId="0" borderId="24" xfId="0" applyFont="1" applyBorder="1" applyAlignment="1">
      <alignment horizontal="center" vertical="center"/>
    </xf>
    <xf numFmtId="0" fontId="45" fillId="0" borderId="21" xfId="0" applyFont="1" applyBorder="1" applyAlignment="1">
      <alignment horizontal="center" vertical="center"/>
    </xf>
    <xf numFmtId="0" fontId="45" fillId="0" borderId="25" xfId="0" applyFont="1" applyBorder="1" applyAlignment="1">
      <alignment horizontal="center" vertical="center"/>
    </xf>
    <xf numFmtId="0" fontId="45" fillId="0" borderId="22" xfId="0" applyFont="1" applyBorder="1" applyAlignment="1">
      <alignment horizontal="center" vertical="center"/>
    </xf>
    <xf numFmtId="0" fontId="45" fillId="0" borderId="24" xfId="0" applyFont="1" applyBorder="1" applyAlignment="1">
      <alignment horizontal="center" wrapText="1"/>
    </xf>
    <xf numFmtId="0" fontId="45" fillId="0" borderId="25" xfId="0" applyFont="1" applyBorder="1" applyAlignment="1">
      <alignment horizontal="center" wrapText="1"/>
    </xf>
    <xf numFmtId="0" fontId="46" fillId="0" borderId="22" xfId="0" applyFont="1" applyFill="1" applyBorder="1" applyAlignment="1">
      <alignment horizontal="left" vertical="top" wrapText="1"/>
    </xf>
  </cellXfs>
  <cellStyles count="29">
    <cellStyle name="Comma" xfId="1" builtinId="3"/>
    <cellStyle name="Comma 2" xfId="2"/>
    <cellStyle name="Comma 3" xfId="3"/>
    <cellStyle name="Error checks" xfId="4"/>
    <cellStyle name="Forecast Input" xfId="5"/>
    <cellStyle name="Forecast Input%" xfId="6"/>
    <cellStyle name="Heading1" xfId="7"/>
    <cellStyle name="Heading2" xfId="8"/>
    <cellStyle name="Heading3" xfId="9"/>
    <cellStyle name="Hyperlink" xfId="10" builtinId="8"/>
    <cellStyle name="Info input %" xfId="11"/>
    <cellStyle name="Info Input1" xfId="12"/>
    <cellStyle name="Input1" xfId="13"/>
    <cellStyle name="Input1 2" xfId="14"/>
    <cellStyle name="Input1%" xfId="15"/>
    <cellStyle name="Input1% 2" xfId="16"/>
    <cellStyle name="key outputs" xfId="17"/>
    <cellStyle name="links" xfId="18"/>
    <cellStyle name="Normal" xfId="0" builtinId="0"/>
    <cellStyle name="Normal 2" xfId="19"/>
    <cellStyle name="Normal 3" xfId="20"/>
    <cellStyle name="Normal_GIR 05-06" xfId="21"/>
    <cellStyle name="Normal_List in guidlines" xfId="22"/>
    <cellStyle name="Normal_Sheet1" xfId="23"/>
    <cellStyle name="Normal_Sheet1_List in guidlines 2" xfId="24"/>
    <cellStyle name="Normal_Sheet2" xfId="25"/>
    <cellStyle name="Normal_Sheet4" xfId="26"/>
    <cellStyle name="QA" xfId="27"/>
    <cellStyle name="Warnings" xfId="28"/>
  </cellStyles>
  <dxfs count="1">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9C9"/>
      <rgbColor rgb="003366FF"/>
      <rgbColor rgb="0069FFFF"/>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45152948999089E-2"/>
          <c:y val="6.0836501901140684E-2"/>
          <c:w val="0.90509001642157438"/>
          <c:h val="0.8098859315589354"/>
        </c:manualLayout>
      </c:layout>
      <c:lineChart>
        <c:grouping val="standard"/>
        <c:varyColors val="0"/>
        <c:ser>
          <c:idx val="0"/>
          <c:order val="0"/>
          <c:tx>
            <c:strRef>
              <c:f>Examples!$L$33</c:f>
              <c:strCache>
                <c:ptCount val="1"/>
                <c:pt idx="0">
                  <c:v>Blue solid</c:v>
                </c:pt>
              </c:strCache>
            </c:strRef>
          </c:tx>
          <c:spPr>
            <a:ln w="25400">
              <a:solidFill>
                <a:srgbClr val="9999FF"/>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Examples!$L$34:$L$41</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Examples!$M$33</c:f>
              <c:strCache>
                <c:ptCount val="1"/>
                <c:pt idx="0">
                  <c:v>Lime solid</c:v>
                </c:pt>
              </c:strCache>
            </c:strRef>
          </c:tx>
          <c:spPr>
            <a:ln w="25400">
              <a:solidFill>
                <a:srgbClr val="993366"/>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Examples!$M$34:$M$41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Examples!$N$33</c:f>
              <c:strCache>
                <c:ptCount val="1"/>
                <c:pt idx="0">
                  <c:v>Red solid </c:v>
                </c:pt>
              </c:strCache>
            </c:strRef>
          </c:tx>
          <c:spPr>
            <a:ln w="25400">
              <a:solidFill>
                <a:srgbClr val="FFFFCC"/>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Examples!$N$34:$N$41</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Examples!$O$33</c:f>
              <c:strCache>
                <c:ptCount val="1"/>
                <c:pt idx="0">
                  <c:v>Blue  dashes</c:v>
                </c:pt>
              </c:strCache>
            </c:strRef>
          </c:tx>
          <c:spPr>
            <a:ln w="25400">
              <a:solidFill>
                <a:srgbClr val="9999FF"/>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Examples!$O$34:$O$41</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Examples!$P$33</c:f>
              <c:strCache>
                <c:ptCount val="1"/>
                <c:pt idx="0">
                  <c:v>Lime  dashes </c:v>
                </c:pt>
              </c:strCache>
            </c:strRef>
          </c:tx>
          <c:spPr>
            <a:ln w="25400">
              <a:solidFill>
                <a:srgbClr val="993366"/>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Examples!$P$34:$P$41</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Examples!$Q$33</c:f>
              <c:strCache>
                <c:ptCount val="1"/>
                <c:pt idx="0">
                  <c:v>Red  dashes</c:v>
                </c:pt>
              </c:strCache>
            </c:strRef>
          </c:tx>
          <c:spPr>
            <a:ln w="25400">
              <a:solidFill>
                <a:srgbClr val="FFFFCC"/>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Examples!$Q$34:$Q$41</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smooth val="0"/>
        <c:axId val="159259248"/>
        <c:axId val="159255720"/>
      </c:lineChart>
      <c:catAx>
        <c:axId val="15925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9255720"/>
        <c:crosses val="autoZero"/>
        <c:auto val="1"/>
        <c:lblAlgn val="ctr"/>
        <c:lblOffset val="100"/>
        <c:tickLblSkip val="1"/>
        <c:tickMarkSkip val="1"/>
        <c:noMultiLvlLbl val="0"/>
      </c:catAx>
      <c:valAx>
        <c:axId val="1592557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9259248"/>
        <c:crosses val="autoZero"/>
        <c:crossBetween val="midCat"/>
      </c:valAx>
      <c:spPr>
        <a:noFill/>
        <a:ln w="25400">
          <a:noFill/>
        </a:ln>
      </c:spPr>
    </c:plotArea>
    <c:legend>
      <c:legendPos val="r"/>
      <c:layout>
        <c:manualLayout>
          <c:xMode val="edge"/>
          <c:yMode val="edge"/>
          <c:x val="0.19806763285024154"/>
          <c:y val="6.8783068783068779E-2"/>
          <c:w val="0.63961367872494201"/>
          <c:h val="0.11375661375661375"/>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396186433563145E-2"/>
          <c:y val="6.0836501901140684E-2"/>
          <c:w val="0.79917522726585821"/>
          <c:h val="0.8098859315589354"/>
        </c:manualLayout>
      </c:layout>
      <c:barChart>
        <c:barDir val="col"/>
        <c:grouping val="stacked"/>
        <c:varyColors val="0"/>
        <c:ser>
          <c:idx val="0"/>
          <c:order val="0"/>
          <c:tx>
            <c:strRef>
              <c:f>Examples!$B$33</c:f>
              <c:strCache>
                <c:ptCount val="1"/>
                <c:pt idx="0">
                  <c:v>Dark blue</c:v>
                </c:pt>
              </c:strCache>
            </c:strRef>
          </c:tx>
          <c:spPr>
            <a:solidFill>
              <a:srgbClr val="9999FF"/>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993366"/>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FFFFCC"/>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CCFFFF"/>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600080"/>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FF8080"/>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0C0FF"/>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398232656"/>
        <c:axId val="617539952"/>
      </c:barChart>
      <c:catAx>
        <c:axId val="398232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617539952"/>
        <c:crosses val="autoZero"/>
        <c:auto val="1"/>
        <c:lblAlgn val="ctr"/>
        <c:lblOffset val="100"/>
        <c:tickLblSkip val="1"/>
        <c:tickMarkSkip val="1"/>
        <c:noMultiLvlLbl val="0"/>
      </c:catAx>
      <c:valAx>
        <c:axId val="61753995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398232656"/>
        <c:crosses val="autoZero"/>
        <c:crossBetween val="between"/>
      </c:valAx>
      <c:spPr>
        <a:noFill/>
        <a:ln w="25400">
          <a:noFill/>
        </a:ln>
      </c:spPr>
    </c:plotArea>
    <c:legend>
      <c:legendPos val="r"/>
      <c:layout>
        <c:manualLayout>
          <c:xMode val="edge"/>
          <c:yMode val="edge"/>
          <c:x val="0.86473445167180196"/>
          <c:y val="2.1164021164021163E-2"/>
          <c:w val="0.10821256038647342"/>
          <c:h val="0.81216972878390203"/>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248576850095"/>
          <c:y val="4.5627376425855515E-2"/>
          <c:w val="0.84060721062618593"/>
          <c:h val="0.82509505703422048"/>
        </c:manualLayout>
      </c:layout>
      <c:barChart>
        <c:barDir val="bar"/>
        <c:grouping val="clustered"/>
        <c:varyColors val="0"/>
        <c:ser>
          <c:idx val="2"/>
          <c:order val="0"/>
          <c:tx>
            <c:strRef>
              <c:f>Examples!$A$34</c:f>
              <c:strCache>
                <c:ptCount val="1"/>
                <c:pt idx="0">
                  <c:v>1975-76</c:v>
                </c:pt>
              </c:strCache>
            </c:strRef>
          </c:tx>
          <c:spPr>
            <a:solidFill>
              <a:srgbClr val="9999FF"/>
            </a:solidFill>
            <a:ln w="25400">
              <a:noFill/>
            </a:ln>
          </c:spPr>
          <c:invertIfNegative val="0"/>
          <c:cat>
            <c:strRef>
              <c:f>Examples!$B$33:$E$33</c:f>
              <c:strCache>
                <c:ptCount val="4"/>
                <c:pt idx="0">
                  <c:v>Dark blue</c:v>
                </c:pt>
                <c:pt idx="1">
                  <c:v>Lime</c:v>
                </c:pt>
                <c:pt idx="2">
                  <c:v>Red</c:v>
                </c:pt>
                <c:pt idx="3">
                  <c:v>Blue</c:v>
                </c:pt>
              </c:strCache>
            </c:strRef>
          </c:cat>
          <c:val>
            <c:numRef>
              <c:f>Examples!$B$34:$E$34</c:f>
              <c:numCache>
                <c:formatCode>General</c:formatCode>
                <c:ptCount val="4"/>
                <c:pt idx="0">
                  <c:v>36.19</c:v>
                </c:pt>
                <c:pt idx="1">
                  <c:v>36.880000000000003</c:v>
                </c:pt>
                <c:pt idx="2">
                  <c:v>21.56</c:v>
                </c:pt>
                <c:pt idx="3">
                  <c:v>5.36</c:v>
                </c:pt>
              </c:numCache>
            </c:numRef>
          </c:val>
        </c:ser>
        <c:ser>
          <c:idx val="1"/>
          <c:order val="1"/>
          <c:tx>
            <c:strRef>
              <c:f>Examples!$A$35</c:f>
              <c:strCache>
                <c:ptCount val="1"/>
                <c:pt idx="0">
                  <c:v>1983-84</c:v>
                </c:pt>
              </c:strCache>
            </c:strRef>
          </c:tx>
          <c:spPr>
            <a:solidFill>
              <a:srgbClr val="993366"/>
            </a:solidFill>
            <a:ln w="25400">
              <a:noFill/>
            </a:ln>
          </c:spPr>
          <c:invertIfNegative val="0"/>
          <c:cat>
            <c:strRef>
              <c:f>Examples!$B$33:$E$33</c:f>
              <c:strCache>
                <c:ptCount val="4"/>
                <c:pt idx="0">
                  <c:v>Dark blue</c:v>
                </c:pt>
                <c:pt idx="1">
                  <c:v>Lime</c:v>
                </c:pt>
                <c:pt idx="2">
                  <c:v>Red</c:v>
                </c:pt>
                <c:pt idx="3">
                  <c:v>Blue</c:v>
                </c:pt>
              </c:strCache>
            </c:strRef>
          </c:cat>
          <c:val>
            <c:numRef>
              <c:f>Examples!$B$35:$E$35</c:f>
              <c:numCache>
                <c:formatCode>General</c:formatCode>
                <c:ptCount val="4"/>
                <c:pt idx="0">
                  <c:v>39.39</c:v>
                </c:pt>
                <c:pt idx="1">
                  <c:v>32.020000000000003</c:v>
                </c:pt>
                <c:pt idx="2">
                  <c:v>21.6</c:v>
                </c:pt>
                <c:pt idx="3">
                  <c:v>7.01</c:v>
                </c:pt>
              </c:numCache>
            </c:numRef>
          </c:val>
        </c:ser>
        <c:ser>
          <c:idx val="0"/>
          <c:order val="2"/>
          <c:tx>
            <c:strRef>
              <c:f>Examples!$A$36</c:f>
              <c:strCache>
                <c:ptCount val="1"/>
                <c:pt idx="0">
                  <c:v>1988-89</c:v>
                </c:pt>
              </c:strCache>
            </c:strRef>
          </c:tx>
          <c:spPr>
            <a:solidFill>
              <a:srgbClr val="FFFFCC"/>
            </a:solidFill>
            <a:ln w="25400">
              <a:noFill/>
            </a:ln>
          </c:spPr>
          <c:invertIfNegative val="0"/>
          <c:cat>
            <c:strRef>
              <c:f>Examples!$B$33:$E$33</c:f>
              <c:strCache>
                <c:ptCount val="4"/>
                <c:pt idx="0">
                  <c:v>Dark blue</c:v>
                </c:pt>
                <c:pt idx="1">
                  <c:v>Lime</c:v>
                </c:pt>
                <c:pt idx="2">
                  <c:v>Red</c:v>
                </c:pt>
                <c:pt idx="3">
                  <c:v>Blue</c:v>
                </c:pt>
              </c:strCache>
            </c:strRef>
          </c:cat>
          <c:val>
            <c:numRef>
              <c:f>Examples!$B$36:$E$36</c:f>
              <c:numCache>
                <c:formatCode>General</c:formatCode>
                <c:ptCount val="4"/>
                <c:pt idx="0">
                  <c:v>42.78</c:v>
                </c:pt>
                <c:pt idx="1">
                  <c:v>29.91</c:v>
                </c:pt>
                <c:pt idx="2">
                  <c:v>18.350000000000001</c:v>
                </c:pt>
                <c:pt idx="3">
                  <c:v>6.33</c:v>
                </c:pt>
              </c:numCache>
            </c:numRef>
          </c:val>
        </c:ser>
        <c:ser>
          <c:idx val="3"/>
          <c:order val="3"/>
          <c:tx>
            <c:strRef>
              <c:f>Examples!$A$37</c:f>
              <c:strCache>
                <c:ptCount val="1"/>
                <c:pt idx="0">
                  <c:v>1993-94</c:v>
                </c:pt>
              </c:strCache>
            </c:strRef>
          </c:tx>
          <c:spPr>
            <a:solidFill>
              <a:srgbClr val="CCFFFF"/>
            </a:solidFill>
            <a:ln w="25400">
              <a:noFill/>
            </a:ln>
          </c:spPr>
          <c:invertIfNegative val="0"/>
          <c:cat>
            <c:strRef>
              <c:f>Examples!$B$33:$E$33</c:f>
              <c:strCache>
                <c:ptCount val="4"/>
                <c:pt idx="0">
                  <c:v>Dark blue</c:v>
                </c:pt>
                <c:pt idx="1">
                  <c:v>Lime</c:v>
                </c:pt>
                <c:pt idx="2">
                  <c:v>Red</c:v>
                </c:pt>
                <c:pt idx="3">
                  <c:v>Blue</c:v>
                </c:pt>
              </c:strCache>
            </c:strRef>
          </c:cat>
          <c:val>
            <c:numRef>
              <c:f>Examples!$B$37:$E$37</c:f>
              <c:numCache>
                <c:formatCode>General</c:formatCode>
                <c:ptCount val="4"/>
                <c:pt idx="0">
                  <c:v>42.13</c:v>
                </c:pt>
                <c:pt idx="1">
                  <c:v>26.53</c:v>
                </c:pt>
                <c:pt idx="2">
                  <c:v>21.6</c:v>
                </c:pt>
                <c:pt idx="3">
                  <c:v>7.01</c:v>
                </c:pt>
              </c:numCache>
            </c:numRef>
          </c:val>
        </c:ser>
        <c:ser>
          <c:idx val="4"/>
          <c:order val="4"/>
          <c:tx>
            <c:strRef>
              <c:f>Examples!$A$38</c:f>
              <c:strCache>
                <c:ptCount val="1"/>
                <c:pt idx="0">
                  <c:v>1996-97</c:v>
                </c:pt>
              </c:strCache>
            </c:strRef>
          </c:tx>
          <c:spPr>
            <a:solidFill>
              <a:srgbClr val="600080"/>
            </a:solidFill>
            <a:ln w="25400">
              <a:noFill/>
            </a:ln>
          </c:spPr>
          <c:invertIfNegative val="0"/>
          <c:cat>
            <c:strRef>
              <c:f>Examples!$B$33:$E$33</c:f>
              <c:strCache>
                <c:ptCount val="4"/>
                <c:pt idx="0">
                  <c:v>Dark blue</c:v>
                </c:pt>
                <c:pt idx="1">
                  <c:v>Lime</c:v>
                </c:pt>
                <c:pt idx="2">
                  <c:v>Red</c:v>
                </c:pt>
                <c:pt idx="3">
                  <c:v>Blue</c:v>
                </c:pt>
              </c:strCache>
            </c:strRef>
          </c:cat>
          <c:val>
            <c:numRef>
              <c:f>Examples!$B$38:$E$38</c:f>
              <c:numCache>
                <c:formatCode>General</c:formatCode>
                <c:ptCount val="4"/>
                <c:pt idx="0">
                  <c:v>41.69</c:v>
                </c:pt>
                <c:pt idx="1">
                  <c:v>24.76</c:v>
                </c:pt>
                <c:pt idx="2">
                  <c:v>23.98</c:v>
                </c:pt>
                <c:pt idx="3">
                  <c:v>7</c:v>
                </c:pt>
              </c:numCache>
            </c:numRef>
          </c:val>
        </c:ser>
        <c:ser>
          <c:idx val="5"/>
          <c:order val="5"/>
          <c:tx>
            <c:strRef>
              <c:f>Examples!$A$39</c:f>
              <c:strCache>
                <c:ptCount val="1"/>
                <c:pt idx="0">
                  <c:v>1997-98</c:v>
                </c:pt>
              </c:strCache>
            </c:strRef>
          </c:tx>
          <c:spPr>
            <a:solidFill>
              <a:srgbClr val="FF8080"/>
            </a:solidFill>
            <a:ln w="25400">
              <a:noFill/>
            </a:ln>
          </c:spPr>
          <c:invertIfNegative val="0"/>
          <c:cat>
            <c:strRef>
              <c:f>Examples!$B$33:$E$33</c:f>
              <c:strCache>
                <c:ptCount val="4"/>
                <c:pt idx="0">
                  <c:v>Dark blue</c:v>
                </c:pt>
                <c:pt idx="1">
                  <c:v>Lime</c:v>
                </c:pt>
                <c:pt idx="2">
                  <c:v>Red</c:v>
                </c:pt>
                <c:pt idx="3">
                  <c:v>Blue</c:v>
                </c:pt>
              </c:strCache>
            </c:strRef>
          </c:cat>
          <c:val>
            <c:numRef>
              <c:f>Examples!$B$39:$E$39</c:f>
              <c:numCache>
                <c:formatCode>General</c:formatCode>
                <c:ptCount val="4"/>
                <c:pt idx="0">
                  <c:v>39.39</c:v>
                </c:pt>
                <c:pt idx="1">
                  <c:v>32.020000000000003</c:v>
                </c:pt>
                <c:pt idx="2">
                  <c:v>21.6</c:v>
                </c:pt>
                <c:pt idx="3">
                  <c:v>7.01</c:v>
                </c:pt>
              </c:numCache>
            </c:numRef>
          </c:val>
        </c:ser>
        <c:ser>
          <c:idx val="6"/>
          <c:order val="6"/>
          <c:tx>
            <c:strRef>
              <c:f>Examples!$A$40</c:f>
              <c:strCache>
                <c:ptCount val="1"/>
                <c:pt idx="0">
                  <c:v>1998-99</c:v>
                </c:pt>
              </c:strCache>
            </c:strRef>
          </c:tx>
          <c:spPr>
            <a:solidFill>
              <a:srgbClr val="800000"/>
            </a:solidFill>
            <a:ln w="25400">
              <a:noFill/>
            </a:ln>
          </c:spPr>
          <c:invertIfNegative val="0"/>
          <c:cat>
            <c:strRef>
              <c:f>Examples!$B$33:$E$33</c:f>
              <c:strCache>
                <c:ptCount val="4"/>
                <c:pt idx="0">
                  <c:v>Dark blue</c:v>
                </c:pt>
                <c:pt idx="1">
                  <c:v>Lime</c:v>
                </c:pt>
                <c:pt idx="2">
                  <c:v>Red</c:v>
                </c:pt>
                <c:pt idx="3">
                  <c:v>Blue</c:v>
                </c:pt>
              </c:strCache>
            </c:strRef>
          </c:cat>
          <c:val>
            <c:numRef>
              <c:f>Examples!$B$40:$E$40</c:f>
              <c:numCache>
                <c:formatCode>General</c:formatCode>
                <c:ptCount val="4"/>
                <c:pt idx="0">
                  <c:v>42.13</c:v>
                </c:pt>
                <c:pt idx="1">
                  <c:v>26.53</c:v>
                </c:pt>
                <c:pt idx="2">
                  <c:v>21.6</c:v>
                </c:pt>
                <c:pt idx="3">
                  <c:v>7.01</c:v>
                </c:pt>
              </c:numCache>
            </c:numRef>
          </c:val>
        </c:ser>
        <c:ser>
          <c:idx val="7"/>
          <c:order val="7"/>
          <c:tx>
            <c:strRef>
              <c:f>Examples!$A$41</c:f>
              <c:strCache>
                <c:ptCount val="1"/>
                <c:pt idx="0">
                  <c:v>1999-00</c:v>
                </c:pt>
              </c:strCache>
            </c:strRef>
          </c:tx>
          <c:spPr>
            <a:solidFill>
              <a:srgbClr val="C0C0FF"/>
            </a:solidFill>
            <a:ln w="25400">
              <a:noFill/>
            </a:ln>
          </c:spPr>
          <c:invertIfNegative val="0"/>
          <c:cat>
            <c:strRef>
              <c:f>Examples!$B$33:$E$33</c:f>
              <c:strCache>
                <c:ptCount val="4"/>
                <c:pt idx="0">
                  <c:v>Dark blue</c:v>
                </c:pt>
                <c:pt idx="1">
                  <c:v>Lime</c:v>
                </c:pt>
                <c:pt idx="2">
                  <c:v>Red</c:v>
                </c:pt>
                <c:pt idx="3">
                  <c:v>Blue</c:v>
                </c:pt>
              </c:strCache>
            </c:strRef>
          </c:cat>
          <c:val>
            <c:numRef>
              <c:f>Examples!$B$41:$E$41</c:f>
              <c:numCache>
                <c:formatCode>General</c:formatCode>
                <c:ptCount val="4"/>
                <c:pt idx="0">
                  <c:v>45</c:v>
                </c:pt>
                <c:pt idx="1">
                  <c:v>22</c:v>
                </c:pt>
                <c:pt idx="2">
                  <c:v>26</c:v>
                </c:pt>
                <c:pt idx="3">
                  <c:v>8</c:v>
                </c:pt>
              </c:numCache>
            </c:numRef>
          </c:val>
        </c:ser>
        <c:dLbls>
          <c:showLegendKey val="0"/>
          <c:showVal val="0"/>
          <c:showCatName val="0"/>
          <c:showSerName val="0"/>
          <c:showPercent val="0"/>
          <c:showBubbleSize val="0"/>
        </c:dLbls>
        <c:gapWidth val="150"/>
        <c:axId val="617538384"/>
        <c:axId val="617539168"/>
      </c:barChart>
      <c:catAx>
        <c:axId val="61753838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617539168"/>
        <c:crosses val="autoZero"/>
        <c:auto val="1"/>
        <c:lblAlgn val="ctr"/>
        <c:lblOffset val="100"/>
        <c:tickLblSkip val="1"/>
        <c:tickMarkSkip val="1"/>
        <c:noMultiLvlLbl val="0"/>
      </c:catAx>
      <c:valAx>
        <c:axId val="617539168"/>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617538384"/>
        <c:crosses val="max"/>
        <c:crossBetween val="between"/>
      </c:valAx>
      <c:spPr>
        <a:noFill/>
        <a:ln w="25400">
          <a:noFill/>
        </a:ln>
      </c:spPr>
    </c:plotArea>
    <c:legend>
      <c:legendPos val="r"/>
      <c:layout>
        <c:manualLayout>
          <c:xMode val="edge"/>
          <c:yMode val="edge"/>
          <c:x val="0.8001933542091022"/>
          <c:y val="0.23809523809523808"/>
          <c:w val="9.8455598455598481E-2"/>
          <c:h val="0.55820147481564808"/>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94119464435034E-2"/>
          <c:y val="6.1068816102129247E-2"/>
          <c:w val="0.89958794945244624"/>
          <c:h val="0.80916181335321247"/>
        </c:manualLayout>
      </c:layout>
      <c:barChart>
        <c:barDir val="col"/>
        <c:grouping val="clustered"/>
        <c:varyColors val="0"/>
        <c:ser>
          <c:idx val="1"/>
          <c:order val="0"/>
          <c:tx>
            <c:strRef>
              <c:f>Examples!$X$33</c:f>
              <c:strCache>
                <c:ptCount val="1"/>
                <c:pt idx="0">
                  <c:v>Black</c:v>
                </c:pt>
              </c:strCache>
            </c:strRef>
          </c:tx>
          <c:spPr>
            <a:solidFill>
              <a:srgbClr val="9999FF"/>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Examples!$X$34:$X$41</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Examples!$Y$33</c:f>
              <c:strCache>
                <c:ptCount val="1"/>
                <c:pt idx="0">
                  <c:v>Red 100%</c:v>
                </c:pt>
              </c:strCache>
            </c:strRef>
          </c:tx>
          <c:spPr>
            <a:solidFill>
              <a:srgbClr val="993366"/>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Examples!$Y$34:$Y$41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617536816"/>
        <c:axId val="617541912"/>
      </c:barChart>
      <c:lineChart>
        <c:grouping val="standard"/>
        <c:varyColors val="0"/>
        <c:ser>
          <c:idx val="2"/>
          <c:order val="2"/>
          <c:tx>
            <c:strRef>
              <c:f>Examples!$Z$33</c:f>
              <c:strCache>
                <c:ptCount val="1"/>
                <c:pt idx="0">
                  <c:v>Red 70%</c:v>
                </c:pt>
              </c:strCache>
            </c:strRef>
          </c:tx>
          <c:spPr>
            <a:ln w="25400">
              <a:solidFill>
                <a:srgbClr val="CCFFFF"/>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Examples!$Z$34:$Z$41</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Examples!$AA$33</c:f>
              <c:strCache>
                <c:ptCount val="1"/>
                <c:pt idx="0">
                  <c:v>Grey 40%</c:v>
                </c:pt>
              </c:strCache>
            </c:strRef>
          </c:tx>
          <c:spPr>
            <a:ln w="25400">
              <a:solidFill>
                <a:srgbClr val="FFFFCC"/>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Examples!$AA$34:$AA$41</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617537992"/>
        <c:axId val="617540736"/>
      </c:lineChart>
      <c:catAx>
        <c:axId val="6175368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617541912"/>
        <c:crosses val="autoZero"/>
        <c:auto val="0"/>
        <c:lblAlgn val="ctr"/>
        <c:lblOffset val="100"/>
        <c:tickLblSkip val="1"/>
        <c:tickMarkSkip val="1"/>
        <c:noMultiLvlLbl val="0"/>
      </c:catAx>
      <c:valAx>
        <c:axId val="61754191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617536816"/>
        <c:crosses val="autoZero"/>
        <c:crossBetween val="between"/>
      </c:valAx>
      <c:catAx>
        <c:axId val="617537992"/>
        <c:scaling>
          <c:orientation val="minMax"/>
        </c:scaling>
        <c:delete val="1"/>
        <c:axPos val="b"/>
        <c:numFmt formatCode="General" sourceLinked="1"/>
        <c:majorTickMark val="out"/>
        <c:minorTickMark val="none"/>
        <c:tickLblPos val="nextTo"/>
        <c:crossAx val="617540736"/>
        <c:crosses val="autoZero"/>
        <c:auto val="0"/>
        <c:lblAlgn val="ctr"/>
        <c:lblOffset val="100"/>
        <c:noMultiLvlLbl val="0"/>
      </c:catAx>
      <c:valAx>
        <c:axId val="617540736"/>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617537992"/>
        <c:crosses val="max"/>
        <c:crossBetween val="between"/>
      </c:valAx>
      <c:spPr>
        <a:noFill/>
        <a:ln w="25400">
          <a:noFill/>
        </a:ln>
      </c:spPr>
    </c:plotArea>
    <c:legend>
      <c:legendPos val="r"/>
      <c:layout>
        <c:manualLayout>
          <c:xMode val="edge"/>
          <c:yMode val="edge"/>
          <c:x val="0.22318840579710145"/>
          <c:y val="7.7128078405092976E-2"/>
          <c:w val="0.53913058693750238"/>
          <c:h val="6.6489780532752535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98253402691256E-2"/>
          <c:y val="6.0836501901140684E-2"/>
          <c:w val="0.89821243271016427"/>
          <c:h val="0.8098859315589354"/>
        </c:manualLayout>
      </c:layout>
      <c:areaChart>
        <c:grouping val="stacked"/>
        <c:varyColors val="0"/>
        <c:ser>
          <c:idx val="0"/>
          <c:order val="0"/>
          <c:tx>
            <c:strRef>
              <c:f>Examples!$B$33</c:f>
              <c:strCache>
                <c:ptCount val="1"/>
                <c:pt idx="0">
                  <c:v>Dark blue</c:v>
                </c:pt>
              </c:strCache>
            </c:strRef>
          </c:tx>
          <c:spPr>
            <a:solidFill>
              <a:srgbClr val="9999FF"/>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Examples!$C$33</c:f>
              <c:strCache>
                <c:ptCount val="1"/>
                <c:pt idx="0">
                  <c:v>Lime</c:v>
                </c:pt>
              </c:strCache>
            </c:strRef>
          </c:tx>
          <c:spPr>
            <a:solidFill>
              <a:srgbClr val="993366"/>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Examples!$D$33</c:f>
              <c:strCache>
                <c:ptCount val="1"/>
                <c:pt idx="0">
                  <c:v>Red</c:v>
                </c:pt>
              </c:strCache>
            </c:strRef>
          </c:tx>
          <c:spPr>
            <a:solidFill>
              <a:srgbClr val="FFFFCC"/>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Examples!$E$33</c:f>
              <c:strCache>
                <c:ptCount val="1"/>
                <c:pt idx="0">
                  <c:v>Blue</c:v>
                </c:pt>
              </c:strCache>
            </c:strRef>
          </c:tx>
          <c:spPr>
            <a:solidFill>
              <a:srgbClr val="CCFFFF"/>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Examples!$F$33</c:f>
              <c:strCache>
                <c:ptCount val="1"/>
                <c:pt idx="0">
                  <c:v>Light gold</c:v>
                </c:pt>
              </c:strCache>
            </c:strRef>
          </c:tx>
          <c:spPr>
            <a:solidFill>
              <a:srgbClr val="600080"/>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Examples!$G$33</c:f>
              <c:strCache>
                <c:ptCount val="1"/>
                <c:pt idx="0">
                  <c:v>Green</c:v>
                </c:pt>
              </c:strCache>
            </c:strRef>
          </c:tx>
          <c:spPr>
            <a:solidFill>
              <a:srgbClr val="FF8080"/>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Examples!$H$33</c:f>
              <c:strCache>
                <c:ptCount val="1"/>
                <c:pt idx="0">
                  <c:v>Maroon</c:v>
                </c:pt>
              </c:strCache>
            </c:strRef>
          </c:tx>
          <c:spPr>
            <a:solidFill>
              <a:srgbClr val="800000"/>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Examples!$I$33</c:f>
              <c:strCache>
                <c:ptCount val="1"/>
                <c:pt idx="0">
                  <c:v>Light blue</c:v>
                </c:pt>
              </c:strCache>
            </c:strRef>
          </c:tx>
          <c:spPr>
            <a:solidFill>
              <a:srgbClr val="C0C0FF"/>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617535248"/>
        <c:axId val="617534464"/>
      </c:areaChart>
      <c:catAx>
        <c:axId val="617535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617534464"/>
        <c:crosses val="autoZero"/>
        <c:auto val="1"/>
        <c:lblAlgn val="ctr"/>
        <c:lblOffset val="100"/>
        <c:tickLblSkip val="1"/>
        <c:tickMarkSkip val="1"/>
        <c:noMultiLvlLbl val="0"/>
      </c:catAx>
      <c:valAx>
        <c:axId val="617534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617535248"/>
        <c:crosses val="autoZero"/>
        <c:crossBetween val="midCat"/>
      </c:valAx>
      <c:spPr>
        <a:noFill/>
        <a:ln w="3175">
          <a:solidFill>
            <a:srgbClr val="000000"/>
          </a:solidFill>
          <a:prstDash val="solid"/>
        </a:ln>
      </c:spPr>
    </c:plotArea>
    <c:legend>
      <c:legendPos val="b"/>
      <c:layout>
        <c:manualLayout>
          <c:xMode val="edge"/>
          <c:yMode val="edge"/>
          <c:x val="0.23552138752926155"/>
          <c:y val="6.8783068783068779E-2"/>
          <c:w val="0.61583041984616782"/>
          <c:h val="8.2010582010582006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0.13307984790874525"/>
          <c:w val="0.82542694497153701"/>
          <c:h val="0.73764258555133078"/>
        </c:manualLayout>
      </c:layout>
      <c:areaChart>
        <c:grouping val="percentStacked"/>
        <c:varyColors val="0"/>
        <c:ser>
          <c:idx val="0"/>
          <c:order val="0"/>
          <c:tx>
            <c:strRef>
              <c:f>Examples!$B$33</c:f>
              <c:strCache>
                <c:ptCount val="1"/>
                <c:pt idx="0">
                  <c:v>Dark blue</c:v>
                </c:pt>
              </c:strCache>
            </c:strRef>
          </c:tx>
          <c:spPr>
            <a:solidFill>
              <a:srgbClr val="9999FF"/>
            </a:solidFill>
            <a:ln w="25400">
              <a:noFill/>
            </a:ln>
          </c:spPr>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993366"/>
            </a:solidFill>
            <a:ln w="25400">
              <a:noFill/>
            </a:ln>
          </c:spPr>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FFFFCC"/>
            </a:solidFill>
            <a:ln w="25400">
              <a:noFill/>
            </a:ln>
          </c:spPr>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CCFFFF"/>
            </a:solidFill>
            <a:ln w="25400">
              <a:noFill/>
            </a:ln>
          </c:spPr>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600080"/>
            </a:solidFill>
            <a:ln w="25400">
              <a:noFill/>
            </a:ln>
          </c:spPr>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FF8080"/>
            </a:solidFill>
            <a:ln w="25400">
              <a:noFill/>
            </a:ln>
          </c:spPr>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0C0FF"/>
            </a:solidFill>
            <a:ln w="25400">
              <a:noFill/>
            </a:ln>
          </c:spPr>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axId val="617540344"/>
        <c:axId val="617536032"/>
      </c:areaChart>
      <c:catAx>
        <c:axId val="617540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617536032"/>
        <c:crosses val="autoZero"/>
        <c:auto val="1"/>
        <c:lblAlgn val="ctr"/>
        <c:lblOffset val="100"/>
        <c:tickLblSkip val="1"/>
        <c:tickMarkSkip val="1"/>
        <c:noMultiLvlLbl val="0"/>
      </c:catAx>
      <c:valAx>
        <c:axId val="6175360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617540344"/>
        <c:crosses val="autoZero"/>
        <c:crossBetween val="midCat"/>
      </c:valAx>
      <c:spPr>
        <a:noFill/>
        <a:ln w="3175">
          <a:solidFill>
            <a:srgbClr val="000000"/>
          </a:solidFill>
          <a:prstDash val="solid"/>
        </a:ln>
      </c:spPr>
    </c:plotArea>
    <c:legend>
      <c:legendPos val="b"/>
      <c:layout>
        <c:manualLayout>
          <c:xMode val="edge"/>
          <c:yMode val="edge"/>
          <c:x val="0.11583011583011583"/>
          <c:y val="2.1164021164021163E-2"/>
          <c:w val="0.75096555498130302"/>
          <c:h val="0.11904761904761904"/>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6.0836501901140684E-2"/>
          <c:w val="0.72485768500948766"/>
          <c:h val="0.8098859315589354"/>
        </c:manualLayout>
      </c:layout>
      <c:barChart>
        <c:barDir val="col"/>
        <c:grouping val="percentStacked"/>
        <c:varyColors val="0"/>
        <c:ser>
          <c:idx val="0"/>
          <c:order val="0"/>
          <c:tx>
            <c:strRef>
              <c:f>Examples!$B$33</c:f>
              <c:strCache>
                <c:ptCount val="1"/>
                <c:pt idx="0">
                  <c:v>Dark blue</c:v>
                </c:pt>
              </c:strCache>
            </c:strRef>
          </c:tx>
          <c:spPr>
            <a:solidFill>
              <a:srgbClr val="9999FF"/>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993366"/>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FFFFCC"/>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CCFFFF"/>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600080"/>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FF8080"/>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0C0FF"/>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617536424"/>
        <c:axId val="617537208"/>
      </c:barChart>
      <c:catAx>
        <c:axId val="617536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617537208"/>
        <c:crosses val="autoZero"/>
        <c:auto val="1"/>
        <c:lblAlgn val="ctr"/>
        <c:lblOffset val="100"/>
        <c:tickLblSkip val="1"/>
        <c:tickMarkSkip val="1"/>
        <c:noMultiLvlLbl val="0"/>
      </c:catAx>
      <c:valAx>
        <c:axId val="6175372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617536424"/>
        <c:crosses val="autoZero"/>
        <c:crossBetween val="between"/>
      </c:valAx>
      <c:spPr>
        <a:noFill/>
        <a:ln w="25400">
          <a:noFill/>
        </a:ln>
      </c:spPr>
    </c:plotArea>
    <c:legend>
      <c:legendPos val="r"/>
      <c:layout>
        <c:manualLayout>
          <c:xMode val="edge"/>
          <c:yMode val="edge"/>
          <c:x val="0.87439628742059416"/>
          <c:y val="2.1164021164021163E-2"/>
          <c:w val="0.10048309178743964"/>
          <c:h val="0.83862475523892843"/>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9636206717061E-2"/>
          <c:y val="7.2243346007604556E-2"/>
          <c:w val="0.93672690149406102"/>
          <c:h val="0.79847908745247154"/>
        </c:manualLayout>
      </c:layout>
      <c:barChart>
        <c:barDir val="col"/>
        <c:grouping val="clustered"/>
        <c:varyColors val="0"/>
        <c:ser>
          <c:idx val="0"/>
          <c:order val="0"/>
          <c:tx>
            <c:strRef>
              <c:f>Examples!$A$34</c:f>
              <c:strCache>
                <c:ptCount val="1"/>
                <c:pt idx="0">
                  <c:v>1975-76</c:v>
                </c:pt>
              </c:strCache>
            </c:strRef>
          </c:tx>
          <c:spPr>
            <a:solidFill>
              <a:srgbClr val="9999FF"/>
            </a:solidFill>
            <a:ln w="25400">
              <a:noFill/>
            </a:ln>
          </c:spPr>
          <c:invertIfNegative val="0"/>
          <c:cat>
            <c:strRef>
              <c:f>Examples!$B$33:$D$33</c:f>
              <c:strCache>
                <c:ptCount val="3"/>
                <c:pt idx="0">
                  <c:v>Dark blue</c:v>
                </c:pt>
                <c:pt idx="1">
                  <c:v>Lime</c:v>
                </c:pt>
                <c:pt idx="2">
                  <c:v>Red</c:v>
                </c:pt>
              </c:strCache>
            </c:strRef>
          </c:cat>
          <c:val>
            <c:numRef>
              <c:f>Examples!$B$34:$D$34</c:f>
              <c:numCache>
                <c:formatCode>General</c:formatCode>
                <c:ptCount val="3"/>
                <c:pt idx="0">
                  <c:v>36.19</c:v>
                </c:pt>
                <c:pt idx="1">
                  <c:v>36.880000000000003</c:v>
                </c:pt>
                <c:pt idx="2">
                  <c:v>21.56</c:v>
                </c:pt>
              </c:numCache>
            </c:numRef>
          </c:val>
        </c:ser>
        <c:ser>
          <c:idx val="1"/>
          <c:order val="1"/>
          <c:tx>
            <c:strRef>
              <c:f>Examples!$A$35</c:f>
              <c:strCache>
                <c:ptCount val="1"/>
                <c:pt idx="0">
                  <c:v>1983-84</c:v>
                </c:pt>
              </c:strCache>
            </c:strRef>
          </c:tx>
          <c:spPr>
            <a:solidFill>
              <a:srgbClr val="993366"/>
            </a:solidFill>
            <a:ln w="25400">
              <a:noFill/>
            </a:ln>
          </c:spPr>
          <c:invertIfNegative val="0"/>
          <c:cat>
            <c:strRef>
              <c:f>Examples!$B$33:$D$33</c:f>
              <c:strCache>
                <c:ptCount val="3"/>
                <c:pt idx="0">
                  <c:v>Dark blue</c:v>
                </c:pt>
                <c:pt idx="1">
                  <c:v>Lime</c:v>
                </c:pt>
                <c:pt idx="2">
                  <c:v>Red</c:v>
                </c:pt>
              </c:strCache>
            </c:strRef>
          </c:cat>
          <c:val>
            <c:numRef>
              <c:f>Examples!$B$35:$D$35</c:f>
              <c:numCache>
                <c:formatCode>General</c:formatCode>
                <c:ptCount val="3"/>
                <c:pt idx="0">
                  <c:v>39.39</c:v>
                </c:pt>
                <c:pt idx="1">
                  <c:v>32.020000000000003</c:v>
                </c:pt>
                <c:pt idx="2">
                  <c:v>21.6</c:v>
                </c:pt>
              </c:numCache>
            </c:numRef>
          </c:val>
        </c:ser>
        <c:ser>
          <c:idx val="2"/>
          <c:order val="2"/>
          <c:tx>
            <c:strRef>
              <c:f>Examples!$A$36</c:f>
              <c:strCache>
                <c:ptCount val="1"/>
                <c:pt idx="0">
                  <c:v>1988-89</c:v>
                </c:pt>
              </c:strCache>
            </c:strRef>
          </c:tx>
          <c:spPr>
            <a:solidFill>
              <a:srgbClr val="FFFFCC"/>
            </a:solidFill>
            <a:ln w="25400">
              <a:noFill/>
            </a:ln>
          </c:spPr>
          <c:invertIfNegative val="0"/>
          <c:cat>
            <c:strRef>
              <c:f>Examples!$B$33:$D$33</c:f>
              <c:strCache>
                <c:ptCount val="3"/>
                <c:pt idx="0">
                  <c:v>Dark blue</c:v>
                </c:pt>
                <c:pt idx="1">
                  <c:v>Lime</c:v>
                </c:pt>
                <c:pt idx="2">
                  <c:v>Red</c:v>
                </c:pt>
              </c:strCache>
            </c:strRef>
          </c:cat>
          <c:val>
            <c:numRef>
              <c:f>Examples!$B$36:$D$36</c:f>
              <c:numCache>
                <c:formatCode>General</c:formatCode>
                <c:ptCount val="3"/>
                <c:pt idx="0">
                  <c:v>42.78</c:v>
                </c:pt>
                <c:pt idx="1">
                  <c:v>29.91</c:v>
                </c:pt>
                <c:pt idx="2">
                  <c:v>18.350000000000001</c:v>
                </c:pt>
              </c:numCache>
            </c:numRef>
          </c:val>
        </c:ser>
        <c:ser>
          <c:idx val="3"/>
          <c:order val="3"/>
          <c:tx>
            <c:strRef>
              <c:f>Examples!$A$37</c:f>
              <c:strCache>
                <c:ptCount val="1"/>
                <c:pt idx="0">
                  <c:v>1993-94</c:v>
                </c:pt>
              </c:strCache>
            </c:strRef>
          </c:tx>
          <c:spPr>
            <a:solidFill>
              <a:srgbClr val="CCFFFF"/>
            </a:solidFill>
            <a:ln w="25400">
              <a:noFill/>
            </a:ln>
          </c:spPr>
          <c:invertIfNegative val="0"/>
          <c:cat>
            <c:strRef>
              <c:f>Examples!$B$33:$D$33</c:f>
              <c:strCache>
                <c:ptCount val="3"/>
                <c:pt idx="0">
                  <c:v>Dark blue</c:v>
                </c:pt>
                <c:pt idx="1">
                  <c:v>Lime</c:v>
                </c:pt>
                <c:pt idx="2">
                  <c:v>Red</c:v>
                </c:pt>
              </c:strCache>
            </c:strRef>
          </c:cat>
          <c:val>
            <c:numRef>
              <c:f>Examples!$B$37:$D$37</c:f>
              <c:numCache>
                <c:formatCode>General</c:formatCode>
                <c:ptCount val="3"/>
                <c:pt idx="0">
                  <c:v>42.13</c:v>
                </c:pt>
                <c:pt idx="1">
                  <c:v>26.53</c:v>
                </c:pt>
                <c:pt idx="2">
                  <c:v>21.6</c:v>
                </c:pt>
              </c:numCache>
            </c:numRef>
          </c:val>
        </c:ser>
        <c:ser>
          <c:idx val="4"/>
          <c:order val="4"/>
          <c:tx>
            <c:strRef>
              <c:f>Examples!$A$38</c:f>
              <c:strCache>
                <c:ptCount val="1"/>
                <c:pt idx="0">
                  <c:v>1996-97</c:v>
                </c:pt>
              </c:strCache>
            </c:strRef>
          </c:tx>
          <c:spPr>
            <a:solidFill>
              <a:srgbClr val="600080"/>
            </a:solidFill>
            <a:ln w="25400">
              <a:noFill/>
            </a:ln>
          </c:spPr>
          <c:invertIfNegative val="0"/>
          <c:cat>
            <c:strRef>
              <c:f>Examples!$B$33:$D$33</c:f>
              <c:strCache>
                <c:ptCount val="3"/>
                <c:pt idx="0">
                  <c:v>Dark blue</c:v>
                </c:pt>
                <c:pt idx="1">
                  <c:v>Lime</c:v>
                </c:pt>
                <c:pt idx="2">
                  <c:v>Red</c:v>
                </c:pt>
              </c:strCache>
            </c:strRef>
          </c:cat>
          <c:val>
            <c:numRef>
              <c:f>Examples!$B$38:$D$38</c:f>
              <c:numCache>
                <c:formatCode>General</c:formatCode>
                <c:ptCount val="3"/>
                <c:pt idx="0">
                  <c:v>41.69</c:v>
                </c:pt>
                <c:pt idx="1">
                  <c:v>24.76</c:v>
                </c:pt>
                <c:pt idx="2">
                  <c:v>23.98</c:v>
                </c:pt>
              </c:numCache>
            </c:numRef>
          </c:val>
        </c:ser>
        <c:ser>
          <c:idx val="5"/>
          <c:order val="5"/>
          <c:tx>
            <c:strRef>
              <c:f>Examples!$A$39</c:f>
              <c:strCache>
                <c:ptCount val="1"/>
                <c:pt idx="0">
                  <c:v>1997-98</c:v>
                </c:pt>
              </c:strCache>
            </c:strRef>
          </c:tx>
          <c:spPr>
            <a:solidFill>
              <a:srgbClr val="FF8080"/>
            </a:solidFill>
            <a:ln w="25400">
              <a:noFill/>
            </a:ln>
          </c:spPr>
          <c:invertIfNegative val="0"/>
          <c:cat>
            <c:strRef>
              <c:f>Examples!$B$33:$D$33</c:f>
              <c:strCache>
                <c:ptCount val="3"/>
                <c:pt idx="0">
                  <c:v>Dark blue</c:v>
                </c:pt>
                <c:pt idx="1">
                  <c:v>Lime</c:v>
                </c:pt>
                <c:pt idx="2">
                  <c:v>Red</c:v>
                </c:pt>
              </c:strCache>
            </c:strRef>
          </c:cat>
          <c:val>
            <c:numRef>
              <c:f>Examples!$B$39:$D$39</c:f>
              <c:numCache>
                <c:formatCode>General</c:formatCode>
                <c:ptCount val="3"/>
                <c:pt idx="0">
                  <c:v>39.39</c:v>
                </c:pt>
                <c:pt idx="1">
                  <c:v>32.020000000000003</c:v>
                </c:pt>
                <c:pt idx="2">
                  <c:v>21.6</c:v>
                </c:pt>
              </c:numCache>
            </c:numRef>
          </c:val>
        </c:ser>
        <c:ser>
          <c:idx val="6"/>
          <c:order val="6"/>
          <c:tx>
            <c:strRef>
              <c:f>Examples!$A$40</c:f>
              <c:strCache>
                <c:ptCount val="1"/>
                <c:pt idx="0">
                  <c:v>1998-99</c:v>
                </c:pt>
              </c:strCache>
            </c:strRef>
          </c:tx>
          <c:spPr>
            <a:solidFill>
              <a:srgbClr val="800000"/>
            </a:solidFill>
            <a:ln w="25400">
              <a:noFill/>
            </a:ln>
          </c:spPr>
          <c:invertIfNegative val="0"/>
          <c:cat>
            <c:strRef>
              <c:f>Examples!$B$33:$D$33</c:f>
              <c:strCache>
                <c:ptCount val="3"/>
                <c:pt idx="0">
                  <c:v>Dark blue</c:v>
                </c:pt>
                <c:pt idx="1">
                  <c:v>Lime</c:v>
                </c:pt>
                <c:pt idx="2">
                  <c:v>Red</c:v>
                </c:pt>
              </c:strCache>
            </c:strRef>
          </c:cat>
          <c:val>
            <c:numRef>
              <c:f>Examples!$B$40:$D$40</c:f>
              <c:numCache>
                <c:formatCode>General</c:formatCode>
                <c:ptCount val="3"/>
                <c:pt idx="0">
                  <c:v>42.13</c:v>
                </c:pt>
                <c:pt idx="1">
                  <c:v>26.53</c:v>
                </c:pt>
                <c:pt idx="2">
                  <c:v>21.6</c:v>
                </c:pt>
              </c:numCache>
            </c:numRef>
          </c:val>
        </c:ser>
        <c:ser>
          <c:idx val="7"/>
          <c:order val="7"/>
          <c:tx>
            <c:strRef>
              <c:f>Examples!$A$41</c:f>
              <c:strCache>
                <c:ptCount val="1"/>
                <c:pt idx="0">
                  <c:v>1999-00</c:v>
                </c:pt>
              </c:strCache>
            </c:strRef>
          </c:tx>
          <c:spPr>
            <a:solidFill>
              <a:srgbClr val="C0C0FF"/>
            </a:solidFill>
            <a:ln w="25400">
              <a:noFill/>
            </a:ln>
          </c:spPr>
          <c:invertIfNegative val="0"/>
          <c:cat>
            <c:strRef>
              <c:f>Examples!$B$33:$D$33</c:f>
              <c:strCache>
                <c:ptCount val="3"/>
                <c:pt idx="0">
                  <c:v>Dark blue</c:v>
                </c:pt>
                <c:pt idx="1">
                  <c:v>Lime</c:v>
                </c:pt>
                <c:pt idx="2">
                  <c:v>Red</c:v>
                </c:pt>
              </c:strCache>
            </c:strRef>
          </c:cat>
          <c:val>
            <c:numRef>
              <c:f>Examples!$B$41:$D$41</c:f>
              <c:numCache>
                <c:formatCode>General</c:formatCode>
                <c:ptCount val="3"/>
                <c:pt idx="0">
                  <c:v>45</c:v>
                </c:pt>
                <c:pt idx="1">
                  <c:v>22</c:v>
                </c:pt>
                <c:pt idx="2">
                  <c:v>26</c:v>
                </c:pt>
              </c:numCache>
            </c:numRef>
          </c:val>
        </c:ser>
        <c:dLbls>
          <c:showLegendKey val="0"/>
          <c:showVal val="0"/>
          <c:showCatName val="0"/>
          <c:showSerName val="0"/>
          <c:showPercent val="0"/>
          <c:showBubbleSize val="0"/>
        </c:dLbls>
        <c:gapWidth val="150"/>
        <c:axId val="617538776"/>
        <c:axId val="607656400"/>
      </c:barChart>
      <c:catAx>
        <c:axId val="617538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607656400"/>
        <c:crosses val="autoZero"/>
        <c:auto val="1"/>
        <c:lblAlgn val="ctr"/>
        <c:lblOffset val="100"/>
        <c:tickLblSkip val="1"/>
        <c:tickMarkSkip val="1"/>
        <c:noMultiLvlLbl val="0"/>
      </c:catAx>
      <c:valAx>
        <c:axId val="607656400"/>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617538776"/>
        <c:crosses val="autoZero"/>
        <c:crossBetween val="between"/>
      </c:valAx>
      <c:spPr>
        <a:noFill/>
        <a:ln w="25400">
          <a:noFill/>
        </a:ln>
      </c:spPr>
    </c:plotArea>
    <c:legend>
      <c:legendPos val="r"/>
      <c:layout>
        <c:manualLayout>
          <c:xMode val="edge"/>
          <c:yMode val="edge"/>
          <c:x val="0.45410643234813042"/>
          <c:y val="8.4656084656084651E-2"/>
          <c:w val="0.43478276085054579"/>
          <c:h val="0.1296296296296296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20669691281117E-2"/>
          <c:y val="6.0836501901140684E-2"/>
          <c:w val="0.93122483452493288"/>
          <c:h val="0.8098859315589354"/>
        </c:manualLayout>
      </c:layout>
      <c:scatterChart>
        <c:scatterStyle val="lineMarker"/>
        <c:varyColors val="0"/>
        <c:ser>
          <c:idx val="0"/>
          <c:order val="0"/>
          <c:tx>
            <c:strRef>
              <c:f>Examples!$T$33</c:f>
              <c:strCache>
                <c:ptCount val="1"/>
                <c:pt idx="0">
                  <c:v>1st Y value</c:v>
                </c:pt>
              </c:strCache>
            </c:strRef>
          </c:tx>
          <c:spPr>
            <a:ln w="28575">
              <a:noFill/>
            </a:ln>
          </c:spPr>
          <c:marker>
            <c:symbol val="diamond"/>
            <c:size val="7"/>
            <c:spPr>
              <a:solidFill>
                <a:srgbClr val="9999FF"/>
              </a:solidFill>
              <a:ln>
                <a:solidFill>
                  <a:srgbClr val="9999FF"/>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ser>
        <c:ser>
          <c:idx val="1"/>
          <c:order val="1"/>
          <c:tx>
            <c:strRef>
              <c:f>Examples!$U$33</c:f>
              <c:strCache>
                <c:ptCount val="1"/>
                <c:pt idx="0">
                  <c:v>2nd Y value</c:v>
                </c:pt>
              </c:strCache>
            </c:strRef>
          </c:tx>
          <c:spPr>
            <a:ln w="28575">
              <a:noFill/>
            </a:ln>
          </c:spPr>
          <c:marker>
            <c:symbol val="square"/>
            <c:size val="6"/>
            <c:spPr>
              <a:solidFill>
                <a:srgbClr val="993366"/>
              </a:solidFill>
              <a:ln>
                <a:solidFill>
                  <a:srgbClr val="993366"/>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607660712"/>
        <c:axId val="607661104"/>
      </c:scatterChart>
      <c:valAx>
        <c:axId val="607660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607661104"/>
        <c:crosses val="autoZero"/>
        <c:crossBetween val="midCat"/>
      </c:valAx>
      <c:valAx>
        <c:axId val="607661104"/>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607660712"/>
        <c:crosses val="autoZero"/>
        <c:crossBetween val="midCat"/>
      </c:valAx>
      <c:spPr>
        <a:noFill/>
        <a:ln w="25400">
          <a:noFill/>
        </a:ln>
      </c:spPr>
    </c:plotArea>
    <c:legend>
      <c:legendPos val="r"/>
      <c:layout>
        <c:manualLayout>
          <c:xMode val="edge"/>
          <c:yMode val="edge"/>
          <c:x val="0.13223938223938225"/>
          <c:y val="8.9947089947089942E-2"/>
          <c:w val="0.30501945702733102"/>
          <c:h val="7.6719576719576715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45152948999089E-2"/>
          <c:y val="6.0836501901140684E-2"/>
          <c:w val="0.93260035126721497"/>
          <c:h val="0.8098859315589354"/>
        </c:manualLayout>
      </c:layout>
      <c:scatterChart>
        <c:scatterStyle val="lineMarker"/>
        <c:varyColors val="0"/>
        <c:ser>
          <c:idx val="0"/>
          <c:order val="0"/>
          <c:tx>
            <c:strRef>
              <c:f>Examples!$T$33</c:f>
              <c:strCache>
                <c:ptCount val="1"/>
                <c:pt idx="0">
                  <c:v>1st Y value</c:v>
                </c:pt>
              </c:strCache>
            </c:strRef>
          </c:tx>
          <c:spPr>
            <a:ln w="25400">
              <a:solidFill>
                <a:srgbClr val="9999FF"/>
              </a:solidFill>
              <a:prstDash val="solid"/>
            </a:ln>
          </c:spPr>
          <c:marker>
            <c:symbol val="diamond"/>
            <c:size val="7"/>
            <c:spPr>
              <a:solidFill>
                <a:srgbClr val="9999FF"/>
              </a:solidFill>
              <a:ln>
                <a:solidFill>
                  <a:srgbClr val="9999FF"/>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ser>
        <c:ser>
          <c:idx val="1"/>
          <c:order val="1"/>
          <c:tx>
            <c:strRef>
              <c:f>Examples!$U$33</c:f>
              <c:strCache>
                <c:ptCount val="1"/>
                <c:pt idx="0">
                  <c:v>2nd Y value</c:v>
                </c:pt>
              </c:strCache>
            </c:strRef>
          </c:tx>
          <c:spPr>
            <a:ln w="25400">
              <a:solidFill>
                <a:srgbClr val="993366"/>
              </a:solidFill>
              <a:prstDash val="solid"/>
            </a:ln>
          </c:spPr>
          <c:marker>
            <c:symbol val="square"/>
            <c:size val="5"/>
            <c:spPr>
              <a:solidFill>
                <a:srgbClr val="993366"/>
              </a:solidFill>
              <a:ln>
                <a:solidFill>
                  <a:srgbClr val="993366"/>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607668160"/>
        <c:axId val="607666984"/>
      </c:scatterChart>
      <c:valAx>
        <c:axId val="60766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607666984"/>
        <c:crosses val="autoZero"/>
        <c:crossBetween val="midCat"/>
      </c:valAx>
      <c:valAx>
        <c:axId val="6076669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607668160"/>
        <c:crosses val="autoZero"/>
        <c:crossBetween val="midCat"/>
      </c:valAx>
      <c:spPr>
        <a:noFill/>
        <a:ln w="25400">
          <a:noFill/>
        </a:ln>
      </c:spPr>
    </c:plotArea>
    <c:legend>
      <c:legendPos val="r"/>
      <c:layout>
        <c:manualLayout>
          <c:xMode val="edge"/>
          <c:yMode val="edge"/>
          <c:x val="0.18840579710144928"/>
          <c:y val="8.2010582010582006E-2"/>
          <c:w val="0.34975860626117389"/>
          <c:h val="7.6719576719576715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26710412755771"/>
          <c:y val="0.22433460076045628"/>
          <c:w val="0.24484198012620098"/>
          <c:h val="0.67680608365019013"/>
        </c:manualLayout>
      </c:layout>
      <c:pieChart>
        <c:varyColors val="1"/>
        <c:ser>
          <c:idx val="0"/>
          <c:order val="0"/>
          <c:tx>
            <c:strRef>
              <c:f>Examples!$A$34</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00080"/>
              </a:solidFill>
              <a:ln w="25400">
                <a:noFill/>
              </a:ln>
            </c:spPr>
          </c:dPt>
          <c:dPt>
            <c:idx val="5"/>
            <c:bubble3D val="0"/>
            <c:spPr>
              <a:solidFill>
                <a:srgbClr val="FF8080"/>
              </a:solidFill>
              <a:ln w="25400">
                <a:noFill/>
              </a:ln>
            </c:spPr>
          </c:dPt>
          <c:dPt>
            <c:idx val="6"/>
            <c:bubble3D val="0"/>
            <c:spPr>
              <a:solidFill>
                <a:srgbClr val="800000"/>
              </a:solidFill>
              <a:ln w="25400">
                <a:noFill/>
              </a:ln>
            </c:spPr>
          </c:dPt>
          <c:dPt>
            <c:idx val="7"/>
            <c:bubble3D val="0"/>
            <c:spPr>
              <a:solidFill>
                <a:srgbClr val="C0C0FF"/>
              </a:solidFill>
              <a:ln w="25400">
                <a:noFill/>
              </a:ln>
            </c:spPr>
          </c:dPt>
          <c:dLbls>
            <c:dLbl>
              <c:idx val="1"/>
              <c:layout>
                <c:manualLayout>
                  <c:x val="2.779921010822416E-2"/>
                  <c:y val="-5.1001267427122965E-2"/>
                </c:manualLayout>
              </c:layout>
              <c:numFmt formatCode="0.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1.9893319786639576E-2"/>
                  <c:y val="-1.7927606957875521E-2"/>
                </c:manualLayout>
              </c:layout>
              <c:numFmt formatCode="0.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Examples!$B$33:$I$33</c:f>
              <c:strCache>
                <c:ptCount val="8"/>
                <c:pt idx="0">
                  <c:v>Dark blue</c:v>
                </c:pt>
                <c:pt idx="1">
                  <c:v>Lime</c:v>
                </c:pt>
                <c:pt idx="2">
                  <c:v>Red</c:v>
                </c:pt>
                <c:pt idx="3">
                  <c:v>Blue</c:v>
                </c:pt>
                <c:pt idx="4">
                  <c:v>Light gold</c:v>
                </c:pt>
                <c:pt idx="5">
                  <c:v>Green</c:v>
                </c:pt>
                <c:pt idx="6">
                  <c:v>Maroon</c:v>
                </c:pt>
                <c:pt idx="7">
                  <c:v>Light blue</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84611406445718"/>
          <c:y val="0.20532319391634982"/>
          <c:w val="0.49656154396381208"/>
          <c:h val="0.62357414448669202"/>
        </c:manualLayout>
      </c:layout>
      <c:ofPieChart>
        <c:ofPieType val="pie"/>
        <c:varyColors val="1"/>
        <c:ser>
          <c:idx val="0"/>
          <c:order val="0"/>
          <c:tx>
            <c:strRef>
              <c:f>Examples!$A$34</c:f>
              <c:strCache>
                <c:ptCount val="1"/>
                <c:pt idx="0">
                  <c:v>1975-76</c:v>
                </c:pt>
              </c:strCache>
            </c:strRef>
          </c:tx>
          <c:spPr>
            <a:ln w="25400">
              <a:noFill/>
            </a:ln>
          </c:spPr>
          <c:dPt>
            <c:idx val="0"/>
            <c:bubble3D val="0"/>
            <c:spPr>
              <a:solidFill>
                <a:srgbClr val="9999FF"/>
              </a:solidFill>
              <a:ln w="25400">
                <a:noFill/>
              </a:ln>
            </c:spPr>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00080"/>
              </a:solidFill>
              <a:ln w="25400">
                <a:noFill/>
              </a:ln>
            </c:spPr>
          </c:dPt>
          <c:dPt>
            <c:idx val="5"/>
            <c:bubble3D val="0"/>
            <c:spPr>
              <a:solidFill>
                <a:srgbClr val="FF8080"/>
              </a:solidFill>
              <a:ln w="25400">
                <a:noFill/>
              </a:ln>
            </c:spPr>
          </c:dPt>
          <c:dPt>
            <c:idx val="6"/>
            <c:bubble3D val="0"/>
            <c:spPr>
              <a:solidFill>
                <a:srgbClr val="800000"/>
              </a:solidFill>
              <a:ln w="25400">
                <a:noFill/>
              </a:ln>
            </c:spPr>
          </c:dPt>
          <c:dPt>
            <c:idx val="7"/>
            <c:bubble3D val="0"/>
            <c:spPr>
              <a:solidFill>
                <a:srgbClr val="C0C0FF"/>
              </a:solidFill>
              <a:ln w="25400">
                <a:noFill/>
              </a:ln>
            </c:spPr>
          </c:dPt>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Examples!$B$33:$H$33</c:f>
              <c:strCache>
                <c:ptCount val="7"/>
                <c:pt idx="0">
                  <c:v>Dark blue</c:v>
                </c:pt>
                <c:pt idx="1">
                  <c:v>Lime</c:v>
                </c:pt>
                <c:pt idx="2">
                  <c:v>Red</c:v>
                </c:pt>
                <c:pt idx="3">
                  <c:v>Blue</c:v>
                </c:pt>
                <c:pt idx="4">
                  <c:v>Light gold</c:v>
                </c:pt>
                <c:pt idx="5">
                  <c:v>Green</c:v>
                </c:pt>
                <c:pt idx="6">
                  <c:v>Maroon</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0"/>
          <c:showSerName val="0"/>
          <c:showPercent val="0"/>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59301361076502"/>
          <c:y val="0.15209125475285171"/>
          <c:w val="0.41953260639601853"/>
          <c:h val="0.72623574144486691"/>
        </c:manualLayout>
      </c:layout>
      <c:ofPieChart>
        <c:ofPieType val="bar"/>
        <c:varyColors val="1"/>
        <c:ser>
          <c:idx val="0"/>
          <c:order val="0"/>
          <c:tx>
            <c:strRef>
              <c:f>Examples!$A$34</c:f>
              <c:strCache>
                <c:ptCount val="1"/>
                <c:pt idx="0">
                  <c:v>1975-76</c:v>
                </c:pt>
              </c:strCache>
            </c:strRef>
          </c:tx>
          <c:spPr>
            <a:ln w="25400">
              <a:noFill/>
            </a:ln>
          </c:spPr>
          <c:dPt>
            <c:idx val="0"/>
            <c:bubble3D val="0"/>
            <c:spPr>
              <a:solidFill>
                <a:srgbClr val="9999FF"/>
              </a:solidFill>
              <a:ln w="25400">
                <a:noFill/>
              </a:ln>
            </c:spPr>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00080"/>
              </a:solidFill>
              <a:ln w="25400">
                <a:noFill/>
              </a:ln>
            </c:spPr>
          </c:dPt>
          <c:dPt>
            <c:idx val="5"/>
            <c:bubble3D val="0"/>
            <c:spPr>
              <a:solidFill>
                <a:srgbClr val="FF8080"/>
              </a:solidFill>
              <a:ln w="25400">
                <a:noFill/>
              </a:ln>
            </c:spPr>
          </c:dPt>
          <c:dPt>
            <c:idx val="6"/>
            <c:bubble3D val="0"/>
            <c:spPr>
              <a:solidFill>
                <a:srgbClr val="800000"/>
              </a:solidFill>
              <a:ln w="25400">
                <a:noFill/>
              </a:ln>
            </c:spPr>
          </c:dPt>
          <c:dPt>
            <c:idx val="7"/>
            <c:bubble3D val="0"/>
            <c:spPr>
              <a:solidFill>
                <a:srgbClr val="C0C0FF"/>
              </a:solidFill>
              <a:ln w="25400">
                <a:noFill/>
              </a:ln>
            </c:spPr>
          </c:dPt>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Examples!$B$33:$H$33</c:f>
              <c:strCache>
                <c:ptCount val="7"/>
                <c:pt idx="0">
                  <c:v>Dark blue</c:v>
                </c:pt>
                <c:pt idx="1">
                  <c:v>Lime</c:v>
                </c:pt>
                <c:pt idx="2">
                  <c:v>Red</c:v>
                </c:pt>
                <c:pt idx="3">
                  <c:v>Blue</c:v>
                </c:pt>
                <c:pt idx="4">
                  <c:v>Light gold</c:v>
                </c:pt>
                <c:pt idx="5">
                  <c:v>Green</c:v>
                </c:pt>
                <c:pt idx="6">
                  <c:v>Maroon</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0"/>
          <c:showSerName val="0"/>
          <c:showPercent val="0"/>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0655217459922E-2"/>
          <c:y val="0.14448669201520911"/>
          <c:w val="0.88308174854506194"/>
          <c:h val="0.72623574144486691"/>
        </c:manualLayout>
      </c:layout>
      <c:barChart>
        <c:barDir val="bar"/>
        <c:grouping val="stacked"/>
        <c:varyColors val="0"/>
        <c:ser>
          <c:idx val="0"/>
          <c:order val="0"/>
          <c:tx>
            <c:strRef>
              <c:f>Examples!$B$33</c:f>
              <c:strCache>
                <c:ptCount val="1"/>
                <c:pt idx="0">
                  <c:v>Dark blue</c:v>
                </c:pt>
              </c:strCache>
            </c:strRef>
          </c:tx>
          <c:spPr>
            <a:solidFill>
              <a:srgbClr val="9999FF"/>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993366"/>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FFFFCC"/>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CCFFFF"/>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600080"/>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FF8080"/>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0C0FF"/>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607664240"/>
        <c:axId val="607666592"/>
      </c:barChart>
      <c:catAx>
        <c:axId val="60766424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607666592"/>
        <c:crosses val="autoZero"/>
        <c:auto val="1"/>
        <c:lblAlgn val="ctr"/>
        <c:lblOffset val="100"/>
        <c:tickLblSkip val="1"/>
        <c:tickMarkSkip val="1"/>
        <c:noMultiLvlLbl val="0"/>
      </c:catAx>
      <c:valAx>
        <c:axId val="607666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607664240"/>
        <c:crosses val="autoZero"/>
        <c:crossBetween val="between"/>
      </c:valAx>
      <c:spPr>
        <a:noFill/>
        <a:ln w="25400">
          <a:noFill/>
        </a:ln>
      </c:spPr>
    </c:plotArea>
    <c:legend>
      <c:legendPos val="r"/>
      <c:layout>
        <c:manualLayout>
          <c:xMode val="edge"/>
          <c:yMode val="edge"/>
          <c:x val="0.10328185328185328"/>
          <c:y val="2.1164021164021163E-2"/>
          <c:w val="0.72586902988477786"/>
          <c:h val="0.11904761904761904"/>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901098901098897E-2"/>
          <c:y val="0.14393992638763017"/>
          <c:w val="0.86126373626373631"/>
          <c:h val="0.7272754175374998"/>
        </c:manualLayout>
      </c:layout>
      <c:barChart>
        <c:barDir val="bar"/>
        <c:grouping val="percentStacked"/>
        <c:varyColors val="0"/>
        <c:ser>
          <c:idx val="0"/>
          <c:order val="0"/>
          <c:tx>
            <c:strRef>
              <c:f>Examples!$B$33</c:f>
              <c:strCache>
                <c:ptCount val="1"/>
                <c:pt idx="0">
                  <c:v>Dark blue</c:v>
                </c:pt>
              </c:strCache>
            </c:strRef>
          </c:tx>
          <c:spPr>
            <a:solidFill>
              <a:srgbClr val="9999FF"/>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993366"/>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FFFFCC"/>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CCFFFF"/>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600080"/>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FF8080"/>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0C0FF"/>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607662280"/>
        <c:axId val="607661888"/>
      </c:barChart>
      <c:catAx>
        <c:axId val="60766228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607661888"/>
        <c:crosses val="autoZero"/>
        <c:auto val="1"/>
        <c:lblAlgn val="ctr"/>
        <c:lblOffset val="100"/>
        <c:tickLblSkip val="1"/>
        <c:tickMarkSkip val="1"/>
        <c:noMultiLvlLbl val="0"/>
      </c:catAx>
      <c:valAx>
        <c:axId val="60766188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607662280"/>
        <c:crosses val="autoZero"/>
        <c:crossBetween val="between"/>
      </c:valAx>
      <c:spPr>
        <a:noFill/>
        <a:ln w="25400">
          <a:noFill/>
        </a:ln>
      </c:spPr>
    </c:plotArea>
    <c:legend>
      <c:legendPos val="r"/>
      <c:layout>
        <c:manualLayout>
          <c:xMode val="edge"/>
          <c:yMode val="edge"/>
          <c:x val="0.11196911196911197"/>
          <c:y val="2.1052631578947368E-2"/>
          <c:w val="0.75096555498130302"/>
          <c:h val="0.1184214670534604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19050</xdr:colOff>
      <xdr:row>42</xdr:row>
      <xdr:rowOff>0</xdr:rowOff>
    </xdr:from>
    <xdr:to>
      <xdr:col>2</xdr:col>
      <xdr:colOff>107950</xdr:colOff>
      <xdr:row>137</xdr:row>
      <xdr:rowOff>76200</xdr:rowOff>
    </xdr:to>
    <xdr:sp macro="" textlink="">
      <xdr:nvSpPr>
        <xdr:cNvPr id="28735" name="Text Box 63"/>
        <xdr:cNvSpPr txBox="1">
          <a:spLocks noChangeArrowheads="1"/>
        </xdr:cNvSpPr>
      </xdr:nvSpPr>
      <xdr:spPr bwMode="auto">
        <a:xfrm>
          <a:off x="19050" y="6924675"/>
          <a:ext cx="1371600" cy="145542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AU" sz="1200" b="1" i="0" strike="noStrike">
              <a:solidFill>
                <a:srgbClr val="FF0000"/>
              </a:solidFill>
              <a:latin typeface="Arial Narrow"/>
            </a:rPr>
            <a:t>Please read</a:t>
          </a:r>
          <a:endParaRPr lang="en-AU" sz="1000" b="0" i="0" strike="noStrike">
            <a:solidFill>
              <a:srgbClr val="FF0000"/>
            </a:solidFill>
            <a:latin typeface="Arial Narrow"/>
          </a:endParaRP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 charts in this Examples sheet are available when you use the Custom Chart macro on the IPART menu. </a:t>
          </a:r>
          <a:r>
            <a:rPr lang="en-AU" sz="1000" b="1" i="0" strike="noStrike">
              <a:solidFill>
                <a:srgbClr val="FF0000"/>
              </a:solidFill>
              <a:latin typeface="Arial Narrow"/>
            </a:rPr>
            <a:t>Note</a:t>
          </a:r>
          <a:r>
            <a:rPr lang="en-AU" sz="1000" b="0" i="0" strike="noStrike">
              <a:solidFill>
                <a:srgbClr val="FF0000"/>
              </a:solidFill>
              <a:latin typeface="Arial Narrow"/>
            </a:rPr>
            <a:t> their names, colours, font and its ize and other general features.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To produce a customised IPART chart</a:t>
          </a:r>
          <a:r>
            <a:rPr lang="en-AU" sz="1000" b="0" i="0" strike="noStrike">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Note</a:t>
          </a:r>
          <a:r>
            <a:rPr lang="en-AU" sz="1000" b="0" i="0" strike="noStrike">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a:t>
          </a:r>
          <a:r>
            <a:rPr lang="en-AU" sz="1000" b="1" i="0" strike="noStrike">
              <a:solidFill>
                <a:srgbClr val="FF0000"/>
              </a:solidFill>
              <a:latin typeface="Arial Narrow"/>
            </a:rPr>
            <a:t> </a:t>
          </a:r>
          <a:r>
            <a:rPr lang="en-AU" sz="1000" b="0" i="0" strike="noStrike">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 recommended way  to get Excel charts into a Word document</a:t>
          </a:r>
          <a:r>
            <a:rPr lang="en-AU" sz="1000" b="0" i="0" strike="noStrike">
              <a:solidFill>
                <a:srgbClr val="FF0000"/>
              </a:solidFill>
              <a:latin typeface="Arial Narrow"/>
            </a:rPr>
            <a:t>  (so that file sizes are kept to a minimum and Word file recipients cannot access your work sheets) follows.</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Select the chart </a:t>
          </a:r>
          <a:r>
            <a:rPr lang="en-AU" sz="1000" b="1" i="0" strike="noStrike">
              <a:solidFill>
                <a:srgbClr val="FF0000"/>
              </a:solidFill>
              <a:latin typeface="Arial Narrow"/>
            </a:rPr>
            <a:t>in Excel</a:t>
          </a:r>
          <a:r>
            <a:rPr lang="en-AU" sz="1000" b="0" i="0" strike="noStrike">
              <a:solidFill>
                <a:srgbClr val="FF0000"/>
              </a:solidFill>
              <a:latin typeface="Arial Narrow"/>
            </a:rPr>
            <a:t> and then under the IPART menu select </a:t>
          </a:r>
          <a:r>
            <a:rPr lang="en-AU" sz="1000" b="1" i="0" strike="noStrike">
              <a:solidFill>
                <a:srgbClr val="FF0000"/>
              </a:solidFill>
              <a:latin typeface="Arial Narrow"/>
            </a:rPr>
            <a:t>Copy Chart as Picture</a:t>
          </a:r>
          <a:r>
            <a:rPr lang="en-AU" sz="1000" b="0" i="0" strike="noStrike">
              <a:solidFill>
                <a:srgbClr val="FF0000"/>
              </a:solidFill>
              <a:latin typeface="Arial Narrow"/>
            </a:rPr>
            <a:t>.</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Then </a:t>
          </a:r>
          <a:r>
            <a:rPr lang="en-AU" sz="1000" b="1" i="0" strike="noStrike">
              <a:solidFill>
                <a:srgbClr val="FF0000"/>
              </a:solidFill>
              <a:latin typeface="Arial Narrow"/>
            </a:rPr>
            <a:t>in the destination Word document</a:t>
          </a:r>
          <a:r>
            <a:rPr lang="en-AU" sz="1000" b="0" i="0" strike="noStrike">
              <a:solidFill>
                <a:srgbClr val="FF0000"/>
              </a:solidFill>
              <a:latin typeface="Arial Narrow"/>
            </a:rPr>
            <a:t> created from the template Report &amp; determination, </a:t>
          </a:r>
          <a:r>
            <a:rPr lang="en-AU" sz="1000" b="1" i="0" strike="noStrike">
              <a:solidFill>
                <a:srgbClr val="FF0000"/>
              </a:solidFill>
              <a:latin typeface="Arial Narrow"/>
            </a:rPr>
            <a:t>Insert Figure framework</a:t>
          </a:r>
          <a:r>
            <a:rPr lang="en-AU" sz="1000" b="0" i="0" strike="noStrike">
              <a:solidFill>
                <a:srgbClr val="FF0000"/>
              </a:solidFill>
              <a:latin typeface="Arial Narrow"/>
            </a:rPr>
            <a:t> from the Report menu, put your cursor in the framework's cell, and then select </a:t>
          </a:r>
          <a:r>
            <a:rPr lang="en-AU" sz="1000" b="1" i="0" strike="noStrike">
              <a:solidFill>
                <a:srgbClr val="FF0000"/>
              </a:solidFill>
              <a:latin typeface="Arial Narrow"/>
            </a:rPr>
            <a:t>Paste Excel chart as a picutre</a:t>
          </a:r>
          <a:r>
            <a:rPr lang="en-AU" sz="1000" b="0" i="0" strike="noStrike">
              <a:solidFill>
                <a:srgbClr val="FF0000"/>
              </a:solidFill>
              <a:latin typeface="Arial Narrow"/>
            </a:rPr>
            <a:t> from the Report menu. (The chart is pasted as a Picture (Windows Metafile).)</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If you have elected in Word to </a:t>
          </a:r>
          <a:r>
            <a:rPr lang="en-AU" sz="1000" b="1" i="0" strike="noStrike">
              <a:solidFill>
                <a:srgbClr val="FF0000"/>
              </a:solidFill>
              <a:latin typeface="Arial Narrow"/>
            </a:rPr>
            <a:t>Insert/paste pictures as: In line with text</a:t>
          </a:r>
          <a:r>
            <a:rPr lang="en-AU" sz="1000" b="0" i="0" strike="noStrike">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184150</xdr:colOff>
      <xdr:row>156</xdr:row>
      <xdr:rowOff>0</xdr:rowOff>
    </xdr:from>
    <xdr:to>
      <xdr:col>11</xdr:col>
      <xdr:colOff>482600</xdr:colOff>
      <xdr:row>156</xdr:row>
      <xdr:rowOff>107950</xdr:rowOff>
    </xdr:to>
    <xdr:sp macro="" textlink="">
      <xdr:nvSpPr>
        <xdr:cNvPr id="3303672" name="Line 104"/>
        <xdr:cNvSpPr>
          <a:spLocks noChangeShapeType="1"/>
        </xdr:cNvSpPr>
      </xdr:nvSpPr>
      <xdr:spPr bwMode="auto">
        <a:xfrm flipH="1" flipV="1">
          <a:off x="9334500" y="23526750"/>
          <a:ext cx="298450" cy="107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127000</xdr:colOff>
      <xdr:row>42</xdr:row>
      <xdr:rowOff>6350</xdr:rowOff>
    </xdr:from>
    <xdr:to>
      <xdr:col>18</xdr:col>
      <xdr:colOff>476250</xdr:colOff>
      <xdr:row>201</xdr:row>
      <xdr:rowOff>101600</xdr:rowOff>
    </xdr:to>
    <xdr:sp macro="" textlink="">
      <xdr:nvSpPr>
        <xdr:cNvPr id="3303673" name="Rectangle 119"/>
        <xdr:cNvSpPr>
          <a:spLocks noChangeArrowheads="1"/>
        </xdr:cNvSpPr>
      </xdr:nvSpPr>
      <xdr:spPr bwMode="auto">
        <a:xfrm>
          <a:off x="1790700" y="6883400"/>
          <a:ext cx="13658850" cy="23317200"/>
        </a:xfrm>
        <a:prstGeom prst="rect">
          <a:avLst/>
        </a:prstGeom>
        <a:solidFill>
          <a:srgbClr val="C0C0C0"/>
        </a:solidFill>
        <a:ln w="9525">
          <a:solidFill>
            <a:srgbClr val="000000"/>
          </a:solidFill>
          <a:miter lim="800000"/>
          <a:headEnd/>
          <a:tailEnd/>
        </a:ln>
      </xdr:spPr>
    </xdr:sp>
    <xdr:clientData/>
  </xdr:twoCellAnchor>
  <xdr:twoCellAnchor>
    <xdr:from>
      <xdr:col>10</xdr:col>
      <xdr:colOff>406400</xdr:colOff>
      <xdr:row>176</xdr:row>
      <xdr:rowOff>82550</xdr:rowOff>
    </xdr:from>
    <xdr:to>
      <xdr:col>17</xdr:col>
      <xdr:colOff>584200</xdr:colOff>
      <xdr:row>200</xdr:row>
      <xdr:rowOff>120650</xdr:rowOff>
    </xdr:to>
    <xdr:pic>
      <xdr:nvPicPr>
        <xdr:cNvPr id="3303674" name="Picture 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954" t="24500" r="50000" b="27251"/>
        <a:stretch>
          <a:fillRect/>
        </a:stretch>
      </xdr:blipFill>
      <xdr:spPr bwMode="auto">
        <a:xfrm>
          <a:off x="8724900" y="26530300"/>
          <a:ext cx="6000750"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279400</xdr:colOff>
      <xdr:row>43</xdr:row>
      <xdr:rowOff>63500</xdr:rowOff>
    </xdr:from>
    <xdr:to>
      <xdr:col>10</xdr:col>
      <xdr:colOff>196850</xdr:colOff>
      <xdr:row>59</xdr:row>
      <xdr:rowOff>127000</xdr:rowOff>
    </xdr:to>
    <xdr:graphicFrame macro="">
      <xdr:nvGraphicFramePr>
        <xdr:cNvPr id="3303675"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406400</xdr:colOff>
      <xdr:row>119</xdr:row>
      <xdr:rowOff>107950</xdr:rowOff>
    </xdr:from>
    <xdr:to>
      <xdr:col>18</xdr:col>
      <xdr:colOff>323850</xdr:colOff>
      <xdr:row>136</xdr:row>
      <xdr:rowOff>25400</xdr:rowOff>
    </xdr:to>
    <xdr:graphicFrame macro="">
      <xdr:nvGraphicFramePr>
        <xdr:cNvPr id="3303676"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431800</xdr:colOff>
      <xdr:row>80</xdr:row>
      <xdr:rowOff>57150</xdr:rowOff>
    </xdr:from>
    <xdr:to>
      <xdr:col>18</xdr:col>
      <xdr:colOff>355600</xdr:colOff>
      <xdr:row>96</xdr:row>
      <xdr:rowOff>120650</xdr:rowOff>
    </xdr:to>
    <xdr:graphicFrame macro="">
      <xdr:nvGraphicFramePr>
        <xdr:cNvPr id="3303677"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400050</xdr:colOff>
      <xdr:row>138</xdr:row>
      <xdr:rowOff>57150</xdr:rowOff>
    </xdr:from>
    <xdr:to>
      <xdr:col>18</xdr:col>
      <xdr:colOff>317500</xdr:colOff>
      <xdr:row>154</xdr:row>
      <xdr:rowOff>107950</xdr:rowOff>
    </xdr:to>
    <xdr:graphicFrame macro="">
      <xdr:nvGraphicFramePr>
        <xdr:cNvPr id="3303678"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431800</xdr:colOff>
      <xdr:row>61</xdr:row>
      <xdr:rowOff>127000</xdr:rowOff>
    </xdr:from>
    <xdr:to>
      <xdr:col>18</xdr:col>
      <xdr:colOff>355600</xdr:colOff>
      <xdr:row>78</xdr:row>
      <xdr:rowOff>44450</xdr:rowOff>
    </xdr:to>
    <xdr:graphicFrame macro="">
      <xdr:nvGraphicFramePr>
        <xdr:cNvPr id="3303679"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260350</xdr:colOff>
      <xdr:row>80</xdr:row>
      <xdr:rowOff>63500</xdr:rowOff>
    </xdr:from>
    <xdr:to>
      <xdr:col>10</xdr:col>
      <xdr:colOff>184150</xdr:colOff>
      <xdr:row>96</xdr:row>
      <xdr:rowOff>127000</xdr:rowOff>
    </xdr:to>
    <xdr:graphicFrame macro="">
      <xdr:nvGraphicFramePr>
        <xdr:cNvPr id="3303680"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254000</xdr:colOff>
      <xdr:row>138</xdr:row>
      <xdr:rowOff>57150</xdr:rowOff>
    </xdr:from>
    <xdr:to>
      <xdr:col>10</xdr:col>
      <xdr:colOff>171450</xdr:colOff>
      <xdr:row>154</xdr:row>
      <xdr:rowOff>120650</xdr:rowOff>
    </xdr:to>
    <xdr:graphicFrame macro="">
      <xdr:nvGraphicFramePr>
        <xdr:cNvPr id="3303681"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254000</xdr:colOff>
      <xdr:row>119</xdr:row>
      <xdr:rowOff>120650</xdr:rowOff>
    </xdr:from>
    <xdr:to>
      <xdr:col>10</xdr:col>
      <xdr:colOff>171450</xdr:colOff>
      <xdr:row>136</xdr:row>
      <xdr:rowOff>38100</xdr:rowOff>
    </xdr:to>
    <xdr:graphicFrame macro="">
      <xdr:nvGraphicFramePr>
        <xdr:cNvPr id="3303682"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384175</xdr:colOff>
      <xdr:row>155</xdr:row>
      <xdr:rowOff>3175</xdr:rowOff>
    </xdr:from>
    <xdr:to>
      <xdr:col>18</xdr:col>
      <xdr:colOff>314325</xdr:colOff>
      <xdr:row>156</xdr:row>
      <xdr:rowOff>41275</xdr:rowOff>
    </xdr:to>
    <xdr:sp macro="" textlink="">
      <xdr:nvSpPr>
        <xdr:cNvPr id="28723" name="Text Box 51"/>
        <xdr:cNvSpPr txBox="1">
          <a:spLocks noChangeArrowheads="1"/>
        </xdr:cNvSpPr>
      </xdr:nvSpPr>
      <xdr:spPr bwMode="auto">
        <a:xfrm>
          <a:off x="6791325" y="2415540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Don't forget to alter the value axes so that the grid aligns with the values on each side.</a:t>
          </a:r>
        </a:p>
      </xdr:txBody>
    </xdr:sp>
    <xdr:clientData/>
  </xdr:twoCellAnchor>
  <xdr:twoCellAnchor>
    <xdr:from>
      <xdr:col>10</xdr:col>
      <xdr:colOff>441325</xdr:colOff>
      <xdr:row>97</xdr:row>
      <xdr:rowOff>0</xdr:rowOff>
    </xdr:from>
    <xdr:to>
      <xdr:col>18</xdr:col>
      <xdr:colOff>352425</xdr:colOff>
      <xdr:row>98</xdr:row>
      <xdr:rowOff>57150</xdr:rowOff>
    </xdr:to>
    <xdr:sp macro="" textlink="">
      <xdr:nvSpPr>
        <xdr:cNvPr id="28724" name="Text Box 52"/>
        <xdr:cNvSpPr txBox="1">
          <a:spLocks noChangeArrowheads="1"/>
        </xdr:cNvSpPr>
      </xdr:nvSpPr>
      <xdr:spPr bwMode="auto">
        <a:xfrm>
          <a:off x="6848475" y="15306675"/>
          <a:ext cx="5010150" cy="2095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Alter the height of the bar graph to suit the number of categories you have to display.</a:t>
          </a:r>
        </a:p>
      </xdr:txBody>
    </xdr:sp>
    <xdr:clientData/>
  </xdr:twoCellAnchor>
  <xdr:twoCellAnchor>
    <xdr:from>
      <xdr:col>10</xdr:col>
      <xdr:colOff>431800</xdr:colOff>
      <xdr:row>43</xdr:row>
      <xdr:rowOff>63500</xdr:rowOff>
    </xdr:from>
    <xdr:to>
      <xdr:col>18</xdr:col>
      <xdr:colOff>355600</xdr:colOff>
      <xdr:row>59</xdr:row>
      <xdr:rowOff>127000</xdr:rowOff>
    </xdr:to>
    <xdr:graphicFrame macro="">
      <xdr:nvGraphicFramePr>
        <xdr:cNvPr id="3303685"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273050</xdr:colOff>
      <xdr:row>61</xdr:row>
      <xdr:rowOff>139700</xdr:rowOff>
    </xdr:from>
    <xdr:to>
      <xdr:col>10</xdr:col>
      <xdr:colOff>190500</xdr:colOff>
      <xdr:row>78</xdr:row>
      <xdr:rowOff>57150</xdr:rowOff>
    </xdr:to>
    <xdr:graphicFrame macro="">
      <xdr:nvGraphicFramePr>
        <xdr:cNvPr id="3303686"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254000</xdr:colOff>
      <xdr:row>158</xdr:row>
      <xdr:rowOff>0</xdr:rowOff>
    </xdr:from>
    <xdr:to>
      <xdr:col>10</xdr:col>
      <xdr:colOff>171450</xdr:colOff>
      <xdr:row>174</xdr:row>
      <xdr:rowOff>63500</xdr:rowOff>
    </xdr:to>
    <xdr:graphicFrame macro="">
      <xdr:nvGraphicFramePr>
        <xdr:cNvPr id="3303687"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400050</xdr:colOff>
      <xdr:row>158</xdr:row>
      <xdr:rowOff>0</xdr:rowOff>
    </xdr:from>
    <xdr:to>
      <xdr:col>18</xdr:col>
      <xdr:colOff>317500</xdr:colOff>
      <xdr:row>174</xdr:row>
      <xdr:rowOff>63500</xdr:rowOff>
    </xdr:to>
    <xdr:graphicFrame macro="">
      <xdr:nvGraphicFramePr>
        <xdr:cNvPr id="3303688"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260350</xdr:colOff>
      <xdr:row>176</xdr:row>
      <xdr:rowOff>88900</xdr:rowOff>
    </xdr:from>
    <xdr:to>
      <xdr:col>10</xdr:col>
      <xdr:colOff>184150</xdr:colOff>
      <xdr:row>193</xdr:row>
      <xdr:rowOff>6350</xdr:rowOff>
    </xdr:to>
    <xdr:graphicFrame macro="">
      <xdr:nvGraphicFramePr>
        <xdr:cNvPr id="3303689"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260350</xdr:colOff>
      <xdr:row>101</xdr:row>
      <xdr:rowOff>57150</xdr:rowOff>
    </xdr:from>
    <xdr:to>
      <xdr:col>10</xdr:col>
      <xdr:colOff>184150</xdr:colOff>
      <xdr:row>117</xdr:row>
      <xdr:rowOff>120650</xdr:rowOff>
    </xdr:to>
    <xdr:graphicFrame macro="">
      <xdr:nvGraphicFramePr>
        <xdr:cNvPr id="3303690"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419100</xdr:colOff>
      <xdr:row>101</xdr:row>
      <xdr:rowOff>44450</xdr:rowOff>
    </xdr:from>
    <xdr:to>
      <xdr:col>18</xdr:col>
      <xdr:colOff>342900</xdr:colOff>
      <xdr:row>117</xdr:row>
      <xdr:rowOff>120650</xdr:rowOff>
    </xdr:to>
    <xdr:graphicFrame macro="">
      <xdr:nvGraphicFramePr>
        <xdr:cNvPr id="3303691"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273050</xdr:colOff>
      <xdr:row>42</xdr:row>
      <xdr:rowOff>41275</xdr:rowOff>
    </xdr:from>
    <xdr:to>
      <xdr:col>10</xdr:col>
      <xdr:colOff>196850</xdr:colOff>
      <xdr:row>43</xdr:row>
      <xdr:rowOff>79375</xdr:rowOff>
    </xdr:to>
    <xdr:sp macro="" textlink="">
      <xdr:nvSpPr>
        <xdr:cNvPr id="28793" name="Text Box 121"/>
        <xdr:cNvSpPr txBox="1">
          <a:spLocks noChangeArrowheads="1"/>
        </xdr:cNvSpPr>
      </xdr:nvSpPr>
      <xdr:spPr bwMode="auto">
        <a:xfrm>
          <a:off x="1562100" y="697230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 Line</a:t>
          </a:r>
        </a:p>
      </xdr:txBody>
    </xdr:sp>
    <xdr:clientData/>
  </xdr:twoCellAnchor>
  <xdr:twoCellAnchor>
    <xdr:from>
      <xdr:col>10</xdr:col>
      <xdr:colOff>422275</xdr:colOff>
      <xdr:row>42</xdr:row>
      <xdr:rowOff>41275</xdr:rowOff>
    </xdr:from>
    <xdr:to>
      <xdr:col>18</xdr:col>
      <xdr:colOff>352425</xdr:colOff>
      <xdr:row>43</xdr:row>
      <xdr:rowOff>79375</xdr:rowOff>
    </xdr:to>
    <xdr:sp macro="" textlink="">
      <xdr:nvSpPr>
        <xdr:cNvPr id="28794" name="Text Box 122"/>
        <xdr:cNvSpPr txBox="1">
          <a:spLocks noChangeArrowheads="1"/>
        </xdr:cNvSpPr>
      </xdr:nvSpPr>
      <xdr:spPr bwMode="auto">
        <a:xfrm>
          <a:off x="6829425" y="697230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2. Scatter</a:t>
          </a:r>
        </a:p>
      </xdr:txBody>
    </xdr:sp>
    <xdr:clientData/>
  </xdr:twoCellAnchor>
  <xdr:twoCellAnchor>
    <xdr:from>
      <xdr:col>2</xdr:col>
      <xdr:colOff>273050</xdr:colOff>
      <xdr:row>60</xdr:row>
      <xdr:rowOff>107950</xdr:rowOff>
    </xdr:from>
    <xdr:to>
      <xdr:col>10</xdr:col>
      <xdr:colOff>196850</xdr:colOff>
      <xdr:row>62</xdr:row>
      <xdr:rowOff>0</xdr:rowOff>
    </xdr:to>
    <xdr:sp macro="" textlink="">
      <xdr:nvSpPr>
        <xdr:cNvPr id="28795" name="Text Box 123"/>
        <xdr:cNvSpPr txBox="1">
          <a:spLocks noChangeArrowheads="1"/>
        </xdr:cNvSpPr>
      </xdr:nvSpPr>
      <xdr:spPr bwMode="auto">
        <a:xfrm>
          <a:off x="1562100" y="978217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3. Scatter connected by line</a:t>
          </a:r>
        </a:p>
      </xdr:txBody>
    </xdr:sp>
    <xdr:clientData/>
  </xdr:twoCellAnchor>
  <xdr:twoCellAnchor>
    <xdr:from>
      <xdr:col>10</xdr:col>
      <xdr:colOff>431800</xdr:colOff>
      <xdr:row>60</xdr:row>
      <xdr:rowOff>107950</xdr:rowOff>
    </xdr:from>
    <xdr:to>
      <xdr:col>18</xdr:col>
      <xdr:colOff>361950</xdr:colOff>
      <xdr:row>62</xdr:row>
      <xdr:rowOff>0</xdr:rowOff>
    </xdr:to>
    <xdr:sp macro="" textlink="">
      <xdr:nvSpPr>
        <xdr:cNvPr id="28796" name="Text Box 124"/>
        <xdr:cNvSpPr txBox="1">
          <a:spLocks noChangeArrowheads="1"/>
        </xdr:cNvSpPr>
      </xdr:nvSpPr>
      <xdr:spPr bwMode="auto">
        <a:xfrm>
          <a:off x="6838950" y="978217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4. Stacked area</a:t>
          </a:r>
        </a:p>
      </xdr:txBody>
    </xdr:sp>
    <xdr:clientData/>
  </xdr:twoCellAnchor>
  <xdr:twoCellAnchor>
    <xdr:from>
      <xdr:col>2</xdr:col>
      <xdr:colOff>257175</xdr:colOff>
      <xdr:row>79</xdr:row>
      <xdr:rowOff>38100</xdr:rowOff>
    </xdr:from>
    <xdr:to>
      <xdr:col>10</xdr:col>
      <xdr:colOff>187325</xdr:colOff>
      <xdr:row>80</xdr:row>
      <xdr:rowOff>76200</xdr:rowOff>
    </xdr:to>
    <xdr:sp macro="" textlink="">
      <xdr:nvSpPr>
        <xdr:cNvPr id="28797" name="Text Box 125"/>
        <xdr:cNvSpPr txBox="1">
          <a:spLocks noChangeArrowheads="1"/>
        </xdr:cNvSpPr>
      </xdr:nvSpPr>
      <xdr:spPr bwMode="auto">
        <a:xfrm>
          <a:off x="1552575" y="1260157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5. 100% Stacked area</a:t>
          </a:r>
        </a:p>
      </xdr:txBody>
    </xdr:sp>
    <xdr:clientData/>
  </xdr:twoCellAnchor>
  <xdr:twoCellAnchor>
    <xdr:from>
      <xdr:col>10</xdr:col>
      <xdr:colOff>422275</xdr:colOff>
      <xdr:row>79</xdr:row>
      <xdr:rowOff>19050</xdr:rowOff>
    </xdr:from>
    <xdr:to>
      <xdr:col>18</xdr:col>
      <xdr:colOff>352425</xdr:colOff>
      <xdr:row>80</xdr:row>
      <xdr:rowOff>57150</xdr:rowOff>
    </xdr:to>
    <xdr:sp macro="" textlink="">
      <xdr:nvSpPr>
        <xdr:cNvPr id="28798" name="Text Box 126"/>
        <xdr:cNvSpPr txBox="1">
          <a:spLocks noChangeArrowheads="1"/>
        </xdr:cNvSpPr>
      </xdr:nvSpPr>
      <xdr:spPr bwMode="auto">
        <a:xfrm>
          <a:off x="6829425" y="1258252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6. Cluster bar</a:t>
          </a:r>
        </a:p>
      </xdr:txBody>
    </xdr:sp>
    <xdr:clientData/>
  </xdr:twoCellAnchor>
  <xdr:twoCellAnchor>
    <xdr:from>
      <xdr:col>2</xdr:col>
      <xdr:colOff>254000</xdr:colOff>
      <xdr:row>100</xdr:row>
      <xdr:rowOff>22225</xdr:rowOff>
    </xdr:from>
    <xdr:to>
      <xdr:col>10</xdr:col>
      <xdr:colOff>184150</xdr:colOff>
      <xdr:row>101</xdr:row>
      <xdr:rowOff>60325</xdr:rowOff>
    </xdr:to>
    <xdr:sp macro="" textlink="">
      <xdr:nvSpPr>
        <xdr:cNvPr id="28799" name="Text Box 127"/>
        <xdr:cNvSpPr txBox="1">
          <a:spLocks noChangeArrowheads="1"/>
        </xdr:cNvSpPr>
      </xdr:nvSpPr>
      <xdr:spPr bwMode="auto">
        <a:xfrm>
          <a:off x="1543050" y="1579245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7. Stacked bar</a:t>
          </a:r>
        </a:p>
      </xdr:txBody>
    </xdr:sp>
    <xdr:clientData/>
  </xdr:twoCellAnchor>
  <xdr:twoCellAnchor>
    <xdr:from>
      <xdr:col>10</xdr:col>
      <xdr:colOff>419100</xdr:colOff>
      <xdr:row>100</xdr:row>
      <xdr:rowOff>22225</xdr:rowOff>
    </xdr:from>
    <xdr:to>
      <xdr:col>18</xdr:col>
      <xdr:colOff>342900</xdr:colOff>
      <xdr:row>101</xdr:row>
      <xdr:rowOff>60325</xdr:rowOff>
    </xdr:to>
    <xdr:sp macro="" textlink="">
      <xdr:nvSpPr>
        <xdr:cNvPr id="28800" name="Text Box 128"/>
        <xdr:cNvSpPr txBox="1">
          <a:spLocks noChangeArrowheads="1"/>
        </xdr:cNvSpPr>
      </xdr:nvSpPr>
      <xdr:spPr bwMode="auto">
        <a:xfrm>
          <a:off x="6819900" y="1579245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8. 100% Stacked bar</a:t>
          </a:r>
        </a:p>
      </xdr:txBody>
    </xdr:sp>
    <xdr:clientData/>
  </xdr:twoCellAnchor>
  <xdr:twoCellAnchor>
    <xdr:from>
      <xdr:col>2</xdr:col>
      <xdr:colOff>257175</xdr:colOff>
      <xdr:row>118</xdr:row>
      <xdr:rowOff>88900</xdr:rowOff>
    </xdr:from>
    <xdr:to>
      <xdr:col>10</xdr:col>
      <xdr:colOff>187325</xdr:colOff>
      <xdr:row>119</xdr:row>
      <xdr:rowOff>127000</xdr:rowOff>
    </xdr:to>
    <xdr:sp macro="" textlink="">
      <xdr:nvSpPr>
        <xdr:cNvPr id="28803" name="Text Box 131"/>
        <xdr:cNvSpPr txBox="1">
          <a:spLocks noChangeArrowheads="1"/>
        </xdr:cNvSpPr>
      </xdr:nvSpPr>
      <xdr:spPr bwMode="auto">
        <a:xfrm>
          <a:off x="1552575" y="1860232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9. Cluster column</a:t>
          </a:r>
        </a:p>
      </xdr:txBody>
    </xdr:sp>
    <xdr:clientData/>
  </xdr:twoCellAnchor>
  <xdr:twoCellAnchor>
    <xdr:from>
      <xdr:col>10</xdr:col>
      <xdr:colOff>422275</xdr:colOff>
      <xdr:row>118</xdr:row>
      <xdr:rowOff>88900</xdr:rowOff>
    </xdr:from>
    <xdr:to>
      <xdr:col>18</xdr:col>
      <xdr:colOff>352425</xdr:colOff>
      <xdr:row>119</xdr:row>
      <xdr:rowOff>127000</xdr:rowOff>
    </xdr:to>
    <xdr:sp macro="" textlink="">
      <xdr:nvSpPr>
        <xdr:cNvPr id="28804" name="Text Box 132"/>
        <xdr:cNvSpPr txBox="1">
          <a:spLocks noChangeArrowheads="1"/>
        </xdr:cNvSpPr>
      </xdr:nvSpPr>
      <xdr:spPr bwMode="auto">
        <a:xfrm>
          <a:off x="6829425" y="1860232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10. Stacked column</a:t>
          </a:r>
        </a:p>
      </xdr:txBody>
    </xdr:sp>
    <xdr:clientData/>
  </xdr:twoCellAnchor>
  <xdr:twoCellAnchor>
    <xdr:from>
      <xdr:col>2</xdr:col>
      <xdr:colOff>254000</xdr:colOff>
      <xdr:row>137</xdr:row>
      <xdr:rowOff>22225</xdr:rowOff>
    </xdr:from>
    <xdr:to>
      <xdr:col>10</xdr:col>
      <xdr:colOff>184150</xdr:colOff>
      <xdr:row>138</xdr:row>
      <xdr:rowOff>60325</xdr:rowOff>
    </xdr:to>
    <xdr:sp macro="" textlink="">
      <xdr:nvSpPr>
        <xdr:cNvPr id="28805" name="Text Box 133"/>
        <xdr:cNvSpPr txBox="1">
          <a:spLocks noChangeArrowheads="1"/>
        </xdr:cNvSpPr>
      </xdr:nvSpPr>
      <xdr:spPr bwMode="auto">
        <a:xfrm>
          <a:off x="1543050" y="2143125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11. 100% Stacked column</a:t>
          </a:r>
        </a:p>
      </xdr:txBody>
    </xdr:sp>
    <xdr:clientData/>
  </xdr:twoCellAnchor>
  <xdr:twoCellAnchor>
    <xdr:from>
      <xdr:col>10</xdr:col>
      <xdr:colOff>419100</xdr:colOff>
      <xdr:row>137</xdr:row>
      <xdr:rowOff>22225</xdr:rowOff>
    </xdr:from>
    <xdr:to>
      <xdr:col>18</xdr:col>
      <xdr:colOff>342900</xdr:colOff>
      <xdr:row>138</xdr:row>
      <xdr:rowOff>60325</xdr:rowOff>
    </xdr:to>
    <xdr:sp macro="" textlink="">
      <xdr:nvSpPr>
        <xdr:cNvPr id="28806" name="Text Box 134"/>
        <xdr:cNvSpPr txBox="1">
          <a:spLocks noChangeArrowheads="1"/>
        </xdr:cNvSpPr>
      </xdr:nvSpPr>
      <xdr:spPr bwMode="auto">
        <a:xfrm>
          <a:off x="6819900" y="2143125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12. Line-column on 2 axes</a:t>
          </a:r>
        </a:p>
      </xdr:txBody>
    </xdr:sp>
    <xdr:clientData/>
  </xdr:twoCellAnchor>
  <xdr:twoCellAnchor>
    <xdr:from>
      <xdr:col>2</xdr:col>
      <xdr:colOff>225425</xdr:colOff>
      <xdr:row>156</xdr:row>
      <xdr:rowOff>117475</xdr:rowOff>
    </xdr:from>
    <xdr:to>
      <xdr:col>10</xdr:col>
      <xdr:colOff>149225</xdr:colOff>
      <xdr:row>158</xdr:row>
      <xdr:rowOff>3175</xdr:rowOff>
    </xdr:to>
    <xdr:sp macro="" textlink="">
      <xdr:nvSpPr>
        <xdr:cNvPr id="28807" name="Text Box 135"/>
        <xdr:cNvSpPr txBox="1">
          <a:spLocks noChangeArrowheads="1"/>
        </xdr:cNvSpPr>
      </xdr:nvSpPr>
      <xdr:spPr bwMode="auto">
        <a:xfrm>
          <a:off x="1514475" y="2442210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13. Pie</a:t>
          </a:r>
        </a:p>
      </xdr:txBody>
    </xdr:sp>
    <xdr:clientData/>
  </xdr:twoCellAnchor>
  <xdr:twoCellAnchor>
    <xdr:from>
      <xdr:col>10</xdr:col>
      <xdr:colOff>384175</xdr:colOff>
      <xdr:row>156</xdr:row>
      <xdr:rowOff>117475</xdr:rowOff>
    </xdr:from>
    <xdr:to>
      <xdr:col>18</xdr:col>
      <xdr:colOff>314325</xdr:colOff>
      <xdr:row>158</xdr:row>
      <xdr:rowOff>3175</xdr:rowOff>
    </xdr:to>
    <xdr:sp macro="" textlink="">
      <xdr:nvSpPr>
        <xdr:cNvPr id="28808" name="Text Box 136"/>
        <xdr:cNvSpPr txBox="1">
          <a:spLocks noChangeArrowheads="1"/>
        </xdr:cNvSpPr>
      </xdr:nvSpPr>
      <xdr:spPr bwMode="auto">
        <a:xfrm>
          <a:off x="6791325" y="2442210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14. Pie of pie</a:t>
          </a:r>
        </a:p>
      </xdr:txBody>
    </xdr:sp>
    <xdr:clientData/>
  </xdr:twoCellAnchor>
  <xdr:twoCellAnchor>
    <xdr:from>
      <xdr:col>2</xdr:col>
      <xdr:colOff>244475</xdr:colOff>
      <xdr:row>175</xdr:row>
      <xdr:rowOff>57150</xdr:rowOff>
    </xdr:from>
    <xdr:to>
      <xdr:col>10</xdr:col>
      <xdr:colOff>168275</xdr:colOff>
      <xdr:row>176</xdr:row>
      <xdr:rowOff>88900</xdr:rowOff>
    </xdr:to>
    <xdr:sp macro="" textlink="">
      <xdr:nvSpPr>
        <xdr:cNvPr id="28809" name="Text Box 137"/>
        <xdr:cNvSpPr txBox="1">
          <a:spLocks noChangeArrowheads="1"/>
        </xdr:cNvSpPr>
      </xdr:nvSpPr>
      <xdr:spPr bwMode="auto">
        <a:xfrm>
          <a:off x="1533525" y="2725102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15. Bar of pie</a:t>
          </a:r>
        </a:p>
      </xdr:txBody>
    </xdr:sp>
    <xdr:clientData/>
  </xdr:twoCellAnchor>
  <xdr:twoCellAnchor editAs="absolute">
    <xdr:from>
      <xdr:col>11</xdr:col>
      <xdr:colOff>304800</xdr:colOff>
      <xdr:row>151</xdr:row>
      <xdr:rowOff>88900</xdr:rowOff>
    </xdr:from>
    <xdr:to>
      <xdr:col>13</xdr:col>
      <xdr:colOff>352425</xdr:colOff>
      <xdr:row>165</xdr:row>
      <xdr:rowOff>107950</xdr:rowOff>
    </xdr:to>
    <xdr:sp macro="" textlink="">
      <xdr:nvSpPr>
        <xdr:cNvPr id="28759" name="Text Box 87"/>
        <xdr:cNvSpPr txBox="1">
          <a:spLocks noChangeArrowheads="1"/>
        </xdr:cNvSpPr>
      </xdr:nvSpPr>
      <xdr:spPr bwMode="auto">
        <a:xfrm>
          <a:off x="9963150" y="23717250"/>
          <a:ext cx="1800225" cy="2152650"/>
        </a:xfrm>
        <a:prstGeom prst="rect">
          <a:avLst/>
        </a:prstGeom>
        <a:solidFill>
          <a:srgbClr val="FFFFFF"/>
        </a:solidFill>
        <a:ln w="25400">
          <a:solidFill>
            <a:srgbClr val="000000"/>
          </a:solidFill>
          <a:miter lim="800000"/>
          <a:headEnd/>
          <a:tailEnd/>
        </a:ln>
      </xdr:spPr>
      <xdr:txBody>
        <a:bodyPr vertOverflow="clip" wrap="square" lIns="27432" tIns="22860" rIns="0" bIns="0" anchor="t" upright="1"/>
        <a:lstStyle/>
        <a:p>
          <a:pPr algn="l" rtl="0">
            <a:defRPr sz="1000"/>
          </a:pPr>
          <a:r>
            <a:rPr lang="en-AU" sz="1000" b="0" i="0" strike="noStrike">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495300</xdr:colOff>
      <xdr:row>4</xdr:row>
      <xdr:rowOff>139700</xdr:rowOff>
    </xdr:from>
    <xdr:to>
      <xdr:col>8</xdr:col>
      <xdr:colOff>38100</xdr:colOff>
      <xdr:row>7</xdr:row>
      <xdr:rowOff>12700</xdr:rowOff>
    </xdr:to>
    <xdr:sp macro="" textlink="">
      <xdr:nvSpPr>
        <xdr:cNvPr id="3303708" name="Line 141"/>
        <xdr:cNvSpPr>
          <a:spLocks noChangeShapeType="1"/>
        </xdr:cNvSpPr>
      </xdr:nvSpPr>
      <xdr:spPr bwMode="auto">
        <a:xfrm flipH="1">
          <a:off x="6318250" y="920750"/>
          <a:ext cx="37465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596900</xdr:colOff>
      <xdr:row>4</xdr:row>
      <xdr:rowOff>6350</xdr:rowOff>
    </xdr:from>
    <xdr:to>
      <xdr:col>7</xdr:col>
      <xdr:colOff>209550</xdr:colOff>
      <xdr:row>7</xdr:row>
      <xdr:rowOff>31750</xdr:rowOff>
    </xdr:to>
    <xdr:sp macro="" textlink="">
      <xdr:nvSpPr>
        <xdr:cNvPr id="3303709" name="Line 142"/>
        <xdr:cNvSpPr>
          <a:spLocks noChangeShapeType="1"/>
        </xdr:cNvSpPr>
      </xdr:nvSpPr>
      <xdr:spPr bwMode="auto">
        <a:xfrm flipH="1">
          <a:off x="5588000" y="787400"/>
          <a:ext cx="444500" cy="609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584200</xdr:colOff>
      <xdr:row>19</xdr:row>
      <xdr:rowOff>165100</xdr:rowOff>
    </xdr:from>
    <xdr:to>
      <xdr:col>7</xdr:col>
      <xdr:colOff>273050</xdr:colOff>
      <xdr:row>22</xdr:row>
      <xdr:rowOff>57150</xdr:rowOff>
    </xdr:to>
    <xdr:sp macro="" textlink="">
      <xdr:nvSpPr>
        <xdr:cNvPr id="3303710" name="Line 143"/>
        <xdr:cNvSpPr>
          <a:spLocks noChangeShapeType="1"/>
        </xdr:cNvSpPr>
      </xdr:nvSpPr>
      <xdr:spPr bwMode="auto">
        <a:xfrm flipH="1">
          <a:off x="5575300" y="3435350"/>
          <a:ext cx="52070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6350</xdr:colOff>
      <xdr:row>20</xdr:row>
      <xdr:rowOff>209550</xdr:rowOff>
    </xdr:from>
    <xdr:to>
      <xdr:col>8</xdr:col>
      <xdr:colOff>146050</xdr:colOff>
      <xdr:row>22</xdr:row>
      <xdr:rowOff>25400</xdr:rowOff>
    </xdr:to>
    <xdr:sp macro="" textlink="">
      <xdr:nvSpPr>
        <xdr:cNvPr id="3303711" name="Line 144"/>
        <xdr:cNvSpPr>
          <a:spLocks noChangeShapeType="1"/>
        </xdr:cNvSpPr>
      </xdr:nvSpPr>
      <xdr:spPr bwMode="auto">
        <a:xfrm flipH="1">
          <a:off x="6661150" y="3644900"/>
          <a:ext cx="139700" cy="273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400050</xdr:colOff>
          <xdr:row>72</xdr:row>
          <xdr:rowOff>107950</xdr:rowOff>
        </xdr:from>
        <xdr:to>
          <xdr:col>3</xdr:col>
          <xdr:colOff>647700</xdr:colOff>
          <xdr:row>74</xdr:row>
          <xdr:rowOff>82550</xdr:rowOff>
        </xdr:to>
        <xdr:sp macro="" textlink="">
          <xdr:nvSpPr>
            <xdr:cNvPr id="1945602" name="Check Box 2" hidden="1">
              <a:extLst>
                <a:ext uri="{63B3BB69-23CF-44E3-9099-C40C66FF867C}">
                  <a14:compatExt spid="_x0000_s194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74</xdr:row>
          <xdr:rowOff>0</xdr:rowOff>
        </xdr:from>
        <xdr:to>
          <xdr:col>3</xdr:col>
          <xdr:colOff>647700</xdr:colOff>
          <xdr:row>75</xdr:row>
          <xdr:rowOff>165100</xdr:rowOff>
        </xdr:to>
        <xdr:sp macro="" textlink="">
          <xdr:nvSpPr>
            <xdr:cNvPr id="1945603" name="Check Box 3" hidden="1">
              <a:extLst>
                <a:ext uri="{63B3BB69-23CF-44E3-9099-C40C66FF867C}">
                  <a14:compatExt spid="_x0000_s194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72</xdr:row>
          <xdr:rowOff>107950</xdr:rowOff>
        </xdr:from>
        <xdr:to>
          <xdr:col>4</xdr:col>
          <xdr:colOff>673100</xdr:colOff>
          <xdr:row>74</xdr:row>
          <xdr:rowOff>82550</xdr:rowOff>
        </xdr:to>
        <xdr:sp macro="" textlink="">
          <xdr:nvSpPr>
            <xdr:cNvPr id="1945604" name="Check Box 4" hidden="1">
              <a:extLst>
                <a:ext uri="{63B3BB69-23CF-44E3-9099-C40C66FF867C}">
                  <a14:compatExt spid="_x0000_s194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74</xdr:row>
          <xdr:rowOff>0</xdr:rowOff>
        </xdr:from>
        <xdr:to>
          <xdr:col>4</xdr:col>
          <xdr:colOff>673100</xdr:colOff>
          <xdr:row>75</xdr:row>
          <xdr:rowOff>165100</xdr:rowOff>
        </xdr:to>
        <xdr:sp macro="" textlink="">
          <xdr:nvSpPr>
            <xdr:cNvPr id="1945605" name="Check Box 5" hidden="1">
              <a:extLst>
                <a:ext uri="{63B3BB69-23CF-44E3-9099-C40C66FF867C}">
                  <a14:compatExt spid="_x0000_s194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431800</xdr:colOff>
          <xdr:row>32</xdr:row>
          <xdr:rowOff>107950</xdr:rowOff>
        </xdr:from>
        <xdr:to>
          <xdr:col>3</xdr:col>
          <xdr:colOff>679450</xdr:colOff>
          <xdr:row>34</xdr:row>
          <xdr:rowOff>82550</xdr:rowOff>
        </xdr:to>
        <xdr:sp macro="" textlink="">
          <xdr:nvSpPr>
            <xdr:cNvPr id="1945606" name="Check Box 6" hidden="1">
              <a:extLst>
                <a:ext uri="{63B3BB69-23CF-44E3-9099-C40C66FF867C}">
                  <a14:compatExt spid="_x0000_s194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431800</xdr:colOff>
          <xdr:row>33</xdr:row>
          <xdr:rowOff>101600</xdr:rowOff>
        </xdr:from>
        <xdr:to>
          <xdr:col>3</xdr:col>
          <xdr:colOff>679450</xdr:colOff>
          <xdr:row>35</xdr:row>
          <xdr:rowOff>76200</xdr:rowOff>
        </xdr:to>
        <xdr:sp macro="" textlink="">
          <xdr:nvSpPr>
            <xdr:cNvPr id="1945607" name="Check Box 7" hidden="1">
              <a:extLst>
                <a:ext uri="{63B3BB69-23CF-44E3-9099-C40C66FF867C}">
                  <a14:compatExt spid="_x0000_s194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ocalgovernment@ipa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5.bin"/><Relationship Id="rId1" Type="http://schemas.openxmlformats.org/officeDocument/2006/relationships/hyperlink" Target="https://www.ipart.nsw.gov.au/files/sharedassets/website/shared-files/local-government-rate-setting-rate-peg-2017-18-to-2020-21/rate-peg-2020-21/fact-sheet-rate-peg-for-nsw-councils-for-2020-21-12-september-2019.pdf"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ipart.nsw.gov.au/files/assets/website/local-govt-static-docs/information_paper_-_local_government_cost_index_-_december_2010_-_website_document.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42"/>
  <sheetViews>
    <sheetView workbookViewId="0">
      <selection activeCell="A30" sqref="A30"/>
    </sheetView>
  </sheetViews>
  <sheetFormatPr defaultColWidth="13.09765625" defaultRowHeight="11.5" x14ac:dyDescent="0.25"/>
  <cols>
    <col min="1" max="16384" width="13.09765625" style="6"/>
  </cols>
  <sheetData>
    <row r="1" spans="1:14" ht="20" x14ac:dyDescent="0.4">
      <c r="A1" s="4" t="s">
        <v>30</v>
      </c>
      <c r="C1" s="11"/>
      <c r="D1" s="11"/>
      <c r="E1"/>
      <c r="F1"/>
      <c r="G1"/>
      <c r="H1"/>
      <c r="I1"/>
      <c r="J1"/>
    </row>
    <row r="2" spans="1:14" s="82" customFormat="1" ht="13" x14ac:dyDescent="0.3">
      <c r="A2" s="80"/>
      <c r="B2" s="81" t="s">
        <v>56</v>
      </c>
      <c r="C2" s="81"/>
      <c r="D2" s="81"/>
      <c r="E2" s="80"/>
      <c r="F2" s="80"/>
      <c r="G2" s="80"/>
      <c r="H2" s="80"/>
      <c r="I2" s="80"/>
      <c r="J2" s="80"/>
    </row>
    <row r="3" spans="1:14" ht="15.5" x14ac:dyDescent="0.35">
      <c r="A3"/>
      <c r="B3" s="13" t="s">
        <v>31</v>
      </c>
      <c r="C3" s="12"/>
      <c r="D3" s="12"/>
      <c r="E3"/>
      <c r="F3"/>
      <c r="G3"/>
      <c r="H3"/>
      <c r="I3"/>
      <c r="J3"/>
    </row>
    <row r="4" spans="1:14" ht="13" x14ac:dyDescent="0.3">
      <c r="A4"/>
      <c r="B4"/>
      <c r="C4" s="14"/>
      <c r="D4" s="14"/>
      <c r="E4"/>
      <c r="G4"/>
      <c r="H4" s="15" t="s">
        <v>32</v>
      </c>
      <c r="I4"/>
      <c r="J4"/>
    </row>
    <row r="5" spans="1:14" ht="12.5" x14ac:dyDescent="0.25">
      <c r="A5"/>
      <c r="B5"/>
      <c r="C5"/>
      <c r="D5"/>
      <c r="E5"/>
      <c r="G5"/>
      <c r="H5"/>
      <c r="I5" s="15" t="s">
        <v>33</v>
      </c>
      <c r="J5"/>
    </row>
    <row r="6" spans="1:14" ht="18" x14ac:dyDescent="0.4">
      <c r="A6"/>
      <c r="B6" s="3" t="s">
        <v>34</v>
      </c>
      <c r="C6" s="16"/>
      <c r="D6" s="16"/>
      <c r="E6"/>
      <c r="F6"/>
      <c r="G6"/>
      <c r="H6"/>
      <c r="I6"/>
      <c r="J6"/>
    </row>
    <row r="7" spans="1:14" ht="15.5" x14ac:dyDescent="0.35">
      <c r="A7"/>
      <c r="B7" s="2" t="s">
        <v>58</v>
      </c>
      <c r="C7" s="18"/>
      <c r="D7" s="58"/>
      <c r="E7" s="58"/>
      <c r="F7" s="58"/>
      <c r="G7" s="19" t="str">
        <f>G22</f>
        <v>numbers</v>
      </c>
      <c r="H7" s="20" t="str">
        <f>H22</f>
        <v>%</v>
      </c>
      <c r="I7" s="17" t="s">
        <v>35</v>
      </c>
      <c r="J7" s="18"/>
      <c r="K7" s="21"/>
      <c r="L7" s="21"/>
      <c r="M7" s="58"/>
      <c r="N7" s="59"/>
    </row>
    <row r="8" spans="1:14" ht="13" x14ac:dyDescent="0.3">
      <c r="A8"/>
      <c r="B8" s="23" t="s">
        <v>36</v>
      </c>
      <c r="C8" s="24"/>
      <c r="D8" s="60"/>
      <c r="E8" s="60"/>
      <c r="F8" s="60"/>
      <c r="G8" s="25">
        <v>4442</v>
      </c>
      <c r="H8" s="26">
        <v>0.08</v>
      </c>
      <c r="I8" s="64" t="s">
        <v>36</v>
      </c>
      <c r="J8" s="27">
        <v>67</v>
      </c>
      <c r="K8" s="28">
        <v>0.03</v>
      </c>
      <c r="L8" s="30"/>
      <c r="M8" s="60"/>
      <c r="N8" s="61"/>
    </row>
    <row r="9" spans="1:14" ht="13" x14ac:dyDescent="0.3">
      <c r="A9"/>
      <c r="B9" s="71" t="s">
        <v>37</v>
      </c>
      <c r="C9" s="24"/>
      <c r="D9" s="30"/>
      <c r="E9" s="30"/>
      <c r="F9" s="60"/>
      <c r="G9" s="60"/>
      <c r="H9" s="61"/>
      <c r="I9" s="70" t="str">
        <f>B9</f>
        <v>Links from other files (green)</v>
      </c>
      <c r="J9" s="24"/>
      <c r="K9" s="30"/>
      <c r="L9" s="30"/>
      <c r="M9" s="60"/>
      <c r="N9" s="61"/>
    </row>
    <row r="10" spans="1:14" x14ac:dyDescent="0.25">
      <c r="A10"/>
      <c r="B10" s="67" t="s">
        <v>38</v>
      </c>
      <c r="C10" s="31"/>
      <c r="D10" s="31"/>
      <c r="E10" s="30"/>
      <c r="F10" s="60"/>
      <c r="G10" s="60"/>
      <c r="H10" s="61"/>
      <c r="I10" s="65" t="s">
        <v>38</v>
      </c>
      <c r="J10" s="31"/>
      <c r="K10" s="30"/>
      <c r="L10" s="30"/>
      <c r="M10" s="60"/>
      <c r="N10" s="61"/>
    </row>
    <row r="11" spans="1:14" x14ac:dyDescent="0.25">
      <c r="A11"/>
      <c r="B11" s="68" t="s">
        <v>39</v>
      </c>
      <c r="C11" s="32"/>
      <c r="D11" s="30"/>
      <c r="E11" s="30"/>
      <c r="F11" s="60"/>
      <c r="G11" s="60"/>
      <c r="H11" s="61"/>
      <c r="I11" s="75" t="str">
        <f>B11</f>
        <v>Error warnings, messages and unusual calculation assumptions</v>
      </c>
      <c r="J11" s="32"/>
      <c r="K11" s="30"/>
      <c r="L11" s="30"/>
      <c r="M11" s="60"/>
      <c r="N11" s="61"/>
    </row>
    <row r="12" spans="1:14" x14ac:dyDescent="0.25">
      <c r="A12"/>
      <c r="B12" s="34" t="s">
        <v>40</v>
      </c>
      <c r="C12" s="30"/>
      <c r="D12" s="33"/>
      <c r="E12" s="60"/>
      <c r="F12" s="72"/>
      <c r="G12" s="76"/>
      <c r="H12" s="77"/>
      <c r="I12" s="78" t="s">
        <v>41</v>
      </c>
      <c r="J12" s="79"/>
      <c r="K12" s="79"/>
      <c r="L12" s="79"/>
      <c r="M12" s="76"/>
      <c r="N12" s="77"/>
    </row>
    <row r="13" spans="1:14" ht="13" x14ac:dyDescent="0.3">
      <c r="A13"/>
      <c r="B13" s="69" t="s">
        <v>42</v>
      </c>
      <c r="C13" s="66"/>
      <c r="D13" s="35"/>
      <c r="E13" s="35"/>
      <c r="F13" s="62"/>
      <c r="G13" s="62"/>
      <c r="H13" s="63"/>
      <c r="I13" s="73" t="str">
        <f>B13</f>
        <v>Key outputs</v>
      </c>
      <c r="J13" s="74"/>
      <c r="K13" s="48"/>
      <c r="L13" s="48"/>
      <c r="M13" s="62"/>
      <c r="N13" s="63"/>
    </row>
    <row r="14" spans="1:14" ht="15.5" x14ac:dyDescent="0.35">
      <c r="A14"/>
      <c r="B14" s="14" t="s">
        <v>43</v>
      </c>
      <c r="C14" s="36"/>
      <c r="D14" s="36"/>
      <c r="E14"/>
      <c r="F14"/>
      <c r="G14"/>
      <c r="H14"/>
      <c r="I14"/>
      <c r="J14"/>
    </row>
    <row r="15" spans="1:14" ht="13" x14ac:dyDescent="0.3">
      <c r="A15"/>
      <c r="B15" s="37" t="s">
        <v>44</v>
      </c>
      <c r="C15" s="58"/>
      <c r="D15" s="38" t="s">
        <v>45</v>
      </c>
      <c r="E15" s="38"/>
      <c r="F15" s="39" t="s">
        <v>46</v>
      </c>
      <c r="G15" s="21"/>
      <c r="H15" s="21"/>
      <c r="I15" s="21"/>
      <c r="J15" s="22"/>
      <c r="L15"/>
    </row>
    <row r="16" spans="1:14" ht="12.5" x14ac:dyDescent="0.25">
      <c r="A16"/>
      <c r="B16" s="34"/>
      <c r="C16" s="40" t="s">
        <v>47</v>
      </c>
      <c r="D16" s="40"/>
      <c r="E16" s="30"/>
      <c r="F16" s="30"/>
      <c r="G16" s="30"/>
      <c r="H16" s="30"/>
      <c r="I16" s="30"/>
      <c r="J16" s="29"/>
    </row>
    <row r="17" spans="1:10" x14ac:dyDescent="0.25">
      <c r="A17"/>
      <c r="B17" s="41"/>
      <c r="C17" s="42"/>
      <c r="D17" s="42"/>
      <c r="E17" s="42"/>
      <c r="F17" s="42"/>
      <c r="G17" s="42"/>
      <c r="H17" s="42"/>
      <c r="I17" s="42"/>
      <c r="J17" s="43"/>
    </row>
    <row r="18" spans="1:10" ht="13" x14ac:dyDescent="0.3">
      <c r="A18"/>
      <c r="B18" s="44" t="s">
        <v>48</v>
      </c>
      <c r="D18" s="45" t="s">
        <v>49</v>
      </c>
      <c r="E18" s="45"/>
      <c r="F18" s="45"/>
      <c r="G18" s="45"/>
      <c r="H18" s="45"/>
      <c r="I18" s="30"/>
      <c r="J18" s="29"/>
    </row>
    <row r="19" spans="1:10" x14ac:dyDescent="0.25">
      <c r="A19"/>
      <c r="B19" s="46"/>
      <c r="C19" s="62"/>
      <c r="D19" s="47" t="s">
        <v>50</v>
      </c>
      <c r="E19" s="47"/>
      <c r="F19" s="47"/>
      <c r="G19" s="47"/>
      <c r="H19" s="47"/>
      <c r="I19" s="48"/>
      <c r="J19" s="49"/>
    </row>
    <row r="20" spans="1:10" ht="12.5" x14ac:dyDescent="0.25">
      <c r="A20"/>
      <c r="B20"/>
      <c r="C20"/>
      <c r="D20"/>
      <c r="H20" s="15" t="s">
        <v>32</v>
      </c>
      <c r="I20"/>
      <c r="J20"/>
    </row>
    <row r="21" spans="1:10" ht="18" x14ac:dyDescent="0.4">
      <c r="A21"/>
      <c r="B21" s="3" t="s">
        <v>51</v>
      </c>
      <c r="C21" s="16"/>
      <c r="D21" s="16"/>
      <c r="I21" s="15" t="s">
        <v>33</v>
      </c>
      <c r="J21"/>
    </row>
    <row r="22" spans="1:10" ht="18" x14ac:dyDescent="0.4">
      <c r="A22"/>
      <c r="B22" s="50"/>
      <c r="C22" s="51"/>
      <c r="D22" s="58"/>
      <c r="E22" s="58"/>
      <c r="F22" s="58"/>
      <c r="G22" s="19" t="s">
        <v>52</v>
      </c>
      <c r="H22" s="19" t="s">
        <v>53</v>
      </c>
      <c r="I22" s="52"/>
      <c r="J22" s="22"/>
    </row>
    <row r="23" spans="1:10" ht="13" x14ac:dyDescent="0.3">
      <c r="A23"/>
      <c r="B23" s="53" t="s">
        <v>54</v>
      </c>
      <c r="C23" s="54"/>
      <c r="D23" s="54"/>
      <c r="E23" s="54"/>
      <c r="F23" s="54"/>
      <c r="G23" s="55">
        <v>234</v>
      </c>
      <c r="H23" s="86">
        <v>0.24</v>
      </c>
      <c r="I23" s="30"/>
      <c r="J23" s="29"/>
    </row>
    <row r="24" spans="1:10" x14ac:dyDescent="0.25">
      <c r="A24"/>
      <c r="B24" s="91" t="s">
        <v>59</v>
      </c>
      <c r="C24" s="83"/>
      <c r="D24" s="83"/>
      <c r="E24" s="83"/>
      <c r="F24" s="83"/>
      <c r="G24" s="85">
        <v>667</v>
      </c>
      <c r="H24" s="84">
        <v>0.05</v>
      </c>
      <c r="I24" s="30"/>
      <c r="J24" s="29"/>
    </row>
    <row r="25" spans="1:10" x14ac:dyDescent="0.25">
      <c r="A25"/>
      <c r="B25" s="68" t="s">
        <v>55</v>
      </c>
      <c r="C25" s="32"/>
      <c r="D25" s="32"/>
      <c r="E25"/>
      <c r="F25" s="30"/>
      <c r="G25" s="30"/>
      <c r="H25" s="30"/>
      <c r="I25" s="30"/>
      <c r="J25" s="29"/>
    </row>
    <row r="26" spans="1:10" x14ac:dyDescent="0.25">
      <c r="A26"/>
      <c r="B26" s="1" t="s">
        <v>38</v>
      </c>
      <c r="C26" s="56"/>
      <c r="D26" s="56"/>
      <c r="E26" s="48"/>
      <c r="F26" s="48"/>
      <c r="G26" s="48"/>
      <c r="H26" s="48"/>
      <c r="I26" s="48"/>
      <c r="J26" s="49"/>
    </row>
    <row r="27" spans="1:10" x14ac:dyDescent="0.25">
      <c r="A27"/>
      <c r="B27" s="87"/>
      <c r="C27" s="31"/>
      <c r="D27" s="31"/>
      <c r="E27" s="30"/>
      <c r="F27" s="30"/>
      <c r="G27" s="30"/>
      <c r="H27" s="30"/>
      <c r="I27" s="30"/>
      <c r="J27" s="30"/>
    </row>
    <row r="28" spans="1:10" x14ac:dyDescent="0.25">
      <c r="A28"/>
      <c r="B28" s="90" t="s">
        <v>60</v>
      </c>
      <c r="C28" s="89"/>
      <c r="D28" s="89"/>
      <c r="E28" s="88"/>
      <c r="F28" s="88"/>
      <c r="G28" s="88"/>
      <c r="H28" s="88"/>
      <c r="I28" s="88"/>
      <c r="J28" s="88"/>
    </row>
    <row r="29" spans="1:10" x14ac:dyDescent="0.25">
      <c r="A29"/>
      <c r="B29" s="87"/>
      <c r="C29" s="31"/>
      <c r="D29" s="31"/>
      <c r="E29" s="30"/>
      <c r="F29" s="30"/>
      <c r="G29" s="30"/>
      <c r="H29" s="30"/>
      <c r="I29" s="30"/>
      <c r="J29" s="30"/>
    </row>
    <row r="30" spans="1:10" s="57" customFormat="1" x14ac:dyDescent="0.25"/>
    <row r="31" spans="1:10" ht="18" x14ac:dyDescent="0.4">
      <c r="A31" s="11" t="s">
        <v>57</v>
      </c>
    </row>
    <row r="32" spans="1:10" ht="7.5" customHeight="1" x14ac:dyDescent="0.4">
      <c r="A32" s="11"/>
    </row>
    <row r="33" spans="1:27" x14ac:dyDescent="0.25">
      <c r="A33" s="7"/>
      <c r="B33" s="8" t="s">
        <v>27</v>
      </c>
      <c r="C33" s="8" t="s">
        <v>18</v>
      </c>
      <c r="D33" s="8" t="s">
        <v>19</v>
      </c>
      <c r="E33" s="8" t="s">
        <v>20</v>
      </c>
      <c r="F33" s="8" t="s">
        <v>21</v>
      </c>
      <c r="G33" s="8" t="s">
        <v>22</v>
      </c>
      <c r="H33" s="8" t="s">
        <v>23</v>
      </c>
      <c r="I33" s="8" t="s">
        <v>24</v>
      </c>
      <c r="K33" s="7"/>
      <c r="L33" s="8" t="s">
        <v>25</v>
      </c>
      <c r="M33" s="8" t="s">
        <v>14</v>
      </c>
      <c r="N33" s="8" t="s">
        <v>15</v>
      </c>
      <c r="O33" s="8" t="s">
        <v>26</v>
      </c>
      <c r="P33" s="8" t="s">
        <v>16</v>
      </c>
      <c r="Q33" s="8" t="s">
        <v>17</v>
      </c>
      <c r="S33" s="7" t="s">
        <v>7</v>
      </c>
      <c r="T33" s="7" t="s">
        <v>8</v>
      </c>
      <c r="U33" s="7" t="s">
        <v>9</v>
      </c>
      <c r="W33" s="7"/>
      <c r="X33" s="7" t="s">
        <v>10</v>
      </c>
      <c r="Y33" s="7" t="s">
        <v>11</v>
      </c>
      <c r="Z33" s="7" t="s">
        <v>13</v>
      </c>
      <c r="AA33" s="7" t="s">
        <v>12</v>
      </c>
    </row>
    <row r="34" spans="1:27" x14ac:dyDescent="0.25">
      <c r="A34" s="7" t="s">
        <v>0</v>
      </c>
      <c r="B34" s="7">
        <v>36.19</v>
      </c>
      <c r="C34" s="7">
        <v>36.880000000000003</v>
      </c>
      <c r="D34" s="7">
        <v>21.56</v>
      </c>
      <c r="E34" s="7">
        <v>5.36</v>
      </c>
      <c r="F34" s="7">
        <v>3.01</v>
      </c>
      <c r="G34" s="7">
        <v>10</v>
      </c>
      <c r="H34" s="7">
        <v>3.01</v>
      </c>
      <c r="I34" s="7">
        <v>10</v>
      </c>
      <c r="K34" s="7" t="s">
        <v>0</v>
      </c>
      <c r="L34" s="7">
        <v>33.19</v>
      </c>
      <c r="M34" s="7">
        <v>36.880000000000003</v>
      </c>
      <c r="N34" s="7">
        <v>21.56</v>
      </c>
      <c r="O34" s="7">
        <v>5.36</v>
      </c>
      <c r="P34" s="7">
        <v>3.01</v>
      </c>
      <c r="Q34" s="7">
        <v>10</v>
      </c>
      <c r="S34" s="7">
        <v>1.8</v>
      </c>
      <c r="T34" s="7">
        <v>10</v>
      </c>
      <c r="U34" s="7">
        <v>17</v>
      </c>
      <c r="W34" s="7" t="s">
        <v>0</v>
      </c>
      <c r="X34" s="7">
        <v>33.19</v>
      </c>
      <c r="Y34" s="7">
        <v>36.880000000000003</v>
      </c>
      <c r="Z34" s="7">
        <v>21.56</v>
      </c>
      <c r="AA34" s="7">
        <v>5.36</v>
      </c>
    </row>
    <row r="35" spans="1:27" x14ac:dyDescent="0.25">
      <c r="A35" s="7" t="s">
        <v>1</v>
      </c>
      <c r="B35" s="7">
        <v>39.39</v>
      </c>
      <c r="C35" s="7">
        <v>32.020000000000003</v>
      </c>
      <c r="D35" s="7">
        <v>21.6</v>
      </c>
      <c r="E35" s="7">
        <v>7.01</v>
      </c>
      <c r="F35" s="7">
        <v>3.36</v>
      </c>
      <c r="G35" s="7">
        <v>12</v>
      </c>
      <c r="H35" s="7">
        <v>3.36</v>
      </c>
      <c r="I35" s="7">
        <v>12</v>
      </c>
      <c r="K35" s="7" t="s">
        <v>1</v>
      </c>
      <c r="L35" s="7">
        <v>39.39</v>
      </c>
      <c r="M35" s="7">
        <v>32.020000000000003</v>
      </c>
      <c r="N35" s="7">
        <v>21.6</v>
      </c>
      <c r="O35" s="7">
        <v>7.01</v>
      </c>
      <c r="P35" s="7">
        <v>3.36</v>
      </c>
      <c r="Q35" s="7">
        <v>12</v>
      </c>
      <c r="S35" s="7">
        <v>2.2999999999999998</v>
      </c>
      <c r="T35" s="7">
        <v>12</v>
      </c>
      <c r="U35" s="7">
        <v>9</v>
      </c>
      <c r="W35" s="7" t="s">
        <v>1</v>
      </c>
      <c r="X35" s="7">
        <v>39.39</v>
      </c>
      <c r="Y35" s="7">
        <v>32.020000000000003</v>
      </c>
      <c r="Z35" s="7">
        <v>21.6</v>
      </c>
      <c r="AA35" s="7">
        <v>7.01</v>
      </c>
    </row>
    <row r="36" spans="1:27" x14ac:dyDescent="0.25">
      <c r="A36" s="7" t="s">
        <v>2</v>
      </c>
      <c r="B36" s="7">
        <v>42.78</v>
      </c>
      <c r="C36" s="7">
        <v>29.91</v>
      </c>
      <c r="D36" s="7">
        <v>18.350000000000001</v>
      </c>
      <c r="E36" s="7">
        <v>6.33</v>
      </c>
      <c r="F36" s="7">
        <v>2.63</v>
      </c>
      <c r="G36" s="7">
        <v>14</v>
      </c>
      <c r="H36" s="7">
        <v>2.63</v>
      </c>
      <c r="I36" s="7">
        <v>14</v>
      </c>
      <c r="K36" s="7" t="s">
        <v>2</v>
      </c>
      <c r="L36" s="7">
        <v>42.78</v>
      </c>
      <c r="M36" s="7">
        <v>29.91</v>
      </c>
      <c r="N36" s="7">
        <v>18.350000000000001</v>
      </c>
      <c r="O36" s="7">
        <v>6.33</v>
      </c>
      <c r="P36" s="7">
        <v>2.63</v>
      </c>
      <c r="Q36" s="7">
        <v>14</v>
      </c>
      <c r="S36" s="7">
        <v>3.7</v>
      </c>
      <c r="T36" s="7">
        <v>16</v>
      </c>
      <c r="U36" s="7">
        <v>14</v>
      </c>
      <c r="W36" s="7" t="s">
        <v>2</v>
      </c>
      <c r="X36" s="7">
        <v>42.78</v>
      </c>
      <c r="Y36" s="7">
        <v>29.91</v>
      </c>
      <c r="Z36" s="7">
        <v>18.350000000000001</v>
      </c>
      <c r="AA36" s="7">
        <v>6.33</v>
      </c>
    </row>
    <row r="37" spans="1:27" x14ac:dyDescent="0.25">
      <c r="A37" s="9" t="s">
        <v>3</v>
      </c>
      <c r="B37" s="7">
        <v>42.13</v>
      </c>
      <c r="C37" s="7">
        <v>26.53</v>
      </c>
      <c r="D37" s="7">
        <v>21.6</v>
      </c>
      <c r="E37" s="7">
        <v>7.01</v>
      </c>
      <c r="F37" s="7">
        <v>2.72</v>
      </c>
      <c r="G37" s="7">
        <v>16</v>
      </c>
      <c r="H37" s="7">
        <v>2.72</v>
      </c>
      <c r="I37" s="7">
        <v>16</v>
      </c>
      <c r="K37" s="9" t="s">
        <v>3</v>
      </c>
      <c r="L37" s="7">
        <v>42.13</v>
      </c>
      <c r="M37" s="7">
        <v>26.53</v>
      </c>
      <c r="N37" s="7">
        <v>21.6</v>
      </c>
      <c r="O37" s="7">
        <v>7.01</v>
      </c>
      <c r="P37" s="7">
        <v>2.72</v>
      </c>
      <c r="Q37" s="7">
        <v>16</v>
      </c>
      <c r="S37" s="7">
        <v>4.0999999999999996</v>
      </c>
      <c r="T37" s="7">
        <v>8</v>
      </c>
      <c r="U37" s="7">
        <v>23</v>
      </c>
      <c r="W37" s="9" t="s">
        <v>3</v>
      </c>
      <c r="X37" s="7">
        <v>42.13</v>
      </c>
      <c r="Y37" s="7">
        <v>26.53</v>
      </c>
      <c r="Z37" s="7">
        <v>21.6</v>
      </c>
      <c r="AA37" s="7">
        <v>7.01</v>
      </c>
    </row>
    <row r="38" spans="1:27" x14ac:dyDescent="0.25">
      <c r="A38" s="7" t="s">
        <v>4</v>
      </c>
      <c r="B38" s="7">
        <v>41.69</v>
      </c>
      <c r="C38" s="7">
        <v>24.76</v>
      </c>
      <c r="D38" s="7">
        <v>23.98</v>
      </c>
      <c r="E38" s="7">
        <v>7</v>
      </c>
      <c r="F38" s="7">
        <v>2.57</v>
      </c>
      <c r="G38" s="7">
        <v>18</v>
      </c>
      <c r="H38" s="7">
        <v>2.57</v>
      </c>
      <c r="I38" s="7">
        <v>18</v>
      </c>
      <c r="K38" s="7" t="s">
        <v>4</v>
      </c>
      <c r="L38" s="7">
        <v>41.69</v>
      </c>
      <c r="M38" s="7">
        <v>24.76</v>
      </c>
      <c r="N38" s="7">
        <v>23.98</v>
      </c>
      <c r="O38" s="7">
        <v>7</v>
      </c>
      <c r="P38" s="7">
        <v>2.57</v>
      </c>
      <c r="Q38" s="7">
        <v>18</v>
      </c>
      <c r="S38" s="7">
        <v>5.5</v>
      </c>
      <c r="T38" s="7">
        <v>14</v>
      </c>
      <c r="U38" s="7">
        <v>27</v>
      </c>
      <c r="W38" s="7" t="s">
        <v>4</v>
      </c>
      <c r="X38" s="7">
        <v>41.69</v>
      </c>
      <c r="Y38" s="7">
        <v>24.76</v>
      </c>
      <c r="Z38" s="7">
        <v>23.98</v>
      </c>
      <c r="AA38" s="7">
        <v>7</v>
      </c>
    </row>
    <row r="39" spans="1:27" x14ac:dyDescent="0.25">
      <c r="A39" s="7" t="s">
        <v>5</v>
      </c>
      <c r="B39" s="7">
        <v>39.39</v>
      </c>
      <c r="C39" s="7">
        <v>32.020000000000003</v>
      </c>
      <c r="D39" s="7">
        <v>21.6</v>
      </c>
      <c r="E39" s="7">
        <v>7.01</v>
      </c>
      <c r="F39" s="7">
        <v>3.36</v>
      </c>
      <c r="G39" s="7">
        <v>12</v>
      </c>
      <c r="H39" s="7">
        <v>3.36</v>
      </c>
      <c r="I39" s="7">
        <v>12</v>
      </c>
      <c r="K39" s="7" t="s">
        <v>5</v>
      </c>
      <c r="L39" s="7">
        <v>39.39</v>
      </c>
      <c r="M39" s="7">
        <v>32.020000000000003</v>
      </c>
      <c r="N39" s="7">
        <v>21.6</v>
      </c>
      <c r="O39" s="7">
        <v>7.01</v>
      </c>
      <c r="P39" s="7">
        <v>3.36</v>
      </c>
      <c r="Q39" s="7">
        <v>12</v>
      </c>
      <c r="W39" s="7" t="s">
        <v>5</v>
      </c>
      <c r="X39" s="7">
        <v>39.39</v>
      </c>
      <c r="Y39" s="7">
        <v>32.020000000000003</v>
      </c>
      <c r="Z39" s="7">
        <v>21.6</v>
      </c>
      <c r="AA39" s="7">
        <v>7.01</v>
      </c>
    </row>
    <row r="40" spans="1:27" x14ac:dyDescent="0.25">
      <c r="A40" s="7" t="s">
        <v>6</v>
      </c>
      <c r="B40" s="7">
        <v>42.13</v>
      </c>
      <c r="C40" s="7">
        <v>26.53</v>
      </c>
      <c r="D40" s="7">
        <v>21.6</v>
      </c>
      <c r="E40" s="7">
        <v>7.01</v>
      </c>
      <c r="F40" s="7">
        <v>2.72</v>
      </c>
      <c r="G40" s="7">
        <v>16</v>
      </c>
      <c r="H40" s="7">
        <v>2.72</v>
      </c>
      <c r="I40" s="7">
        <v>16</v>
      </c>
      <c r="K40" s="7" t="s">
        <v>6</v>
      </c>
      <c r="L40" s="7">
        <v>42.13</v>
      </c>
      <c r="M40" s="7">
        <v>26.53</v>
      </c>
      <c r="N40" s="7">
        <v>21.6</v>
      </c>
      <c r="O40" s="7">
        <v>7.01</v>
      </c>
      <c r="P40" s="7">
        <v>2.72</v>
      </c>
      <c r="Q40" s="7">
        <v>16</v>
      </c>
      <c r="W40" s="7" t="s">
        <v>6</v>
      </c>
      <c r="X40" s="7">
        <v>42.13</v>
      </c>
      <c r="Y40" s="7">
        <v>26.53</v>
      </c>
      <c r="Z40" s="7">
        <v>21.6</v>
      </c>
      <c r="AA40" s="7">
        <v>7.01</v>
      </c>
    </row>
    <row r="41" spans="1:27" x14ac:dyDescent="0.25">
      <c r="A41" s="7" t="s">
        <v>29</v>
      </c>
      <c r="B41" s="7">
        <v>45</v>
      </c>
      <c r="C41" s="7">
        <v>22</v>
      </c>
      <c r="D41" s="7">
        <v>26</v>
      </c>
      <c r="E41" s="7">
        <v>8</v>
      </c>
      <c r="F41" s="7">
        <v>2</v>
      </c>
      <c r="G41" s="7">
        <v>20</v>
      </c>
      <c r="H41" s="7">
        <v>2</v>
      </c>
      <c r="I41" s="7">
        <v>20</v>
      </c>
      <c r="K41" s="7" t="s">
        <v>29</v>
      </c>
      <c r="L41" s="7">
        <v>45</v>
      </c>
      <c r="M41" s="7">
        <v>22</v>
      </c>
      <c r="N41" s="7">
        <v>26</v>
      </c>
      <c r="O41" s="7">
        <v>8</v>
      </c>
      <c r="P41" s="7">
        <v>2</v>
      </c>
      <c r="Q41" s="7">
        <v>20</v>
      </c>
      <c r="W41" s="7" t="s">
        <v>29</v>
      </c>
      <c r="X41" s="7">
        <v>45</v>
      </c>
      <c r="Y41" s="7">
        <v>22</v>
      </c>
      <c r="Z41" s="7">
        <v>26</v>
      </c>
      <c r="AA41" s="7">
        <v>8</v>
      </c>
    </row>
    <row r="42" spans="1:27" ht="12.5" x14ac:dyDescent="0.25">
      <c r="A42" s="10" t="s">
        <v>28</v>
      </c>
    </row>
  </sheetData>
  <phoneticPr fontId="3" type="noConversion"/>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68"/>
  <sheetViews>
    <sheetView showGridLines="0" tabSelected="1" zoomScale="80" zoomScaleNormal="80" workbookViewId="0"/>
  </sheetViews>
  <sheetFormatPr defaultColWidth="8.59765625" defaultRowHeight="11.5" x14ac:dyDescent="0.25"/>
  <cols>
    <col min="1" max="1" width="8.59765625" style="5" customWidth="1"/>
    <col min="2" max="9" width="18.19921875" style="5" customWidth="1"/>
    <col min="10" max="16384" width="8.59765625" style="5"/>
  </cols>
  <sheetData>
    <row r="1" spans="1:14" ht="12.5" x14ac:dyDescent="0.25">
      <c r="A1" s="96"/>
      <c r="B1" s="97"/>
      <c r="C1" s="97"/>
      <c r="D1" s="97"/>
      <c r="E1" s="97"/>
      <c r="F1" s="97"/>
      <c r="G1" s="98"/>
      <c r="H1" s="98"/>
      <c r="I1" s="99"/>
      <c r="J1" s="97"/>
      <c r="K1" s="97"/>
      <c r="L1" s="97"/>
      <c r="M1" s="100"/>
      <c r="N1" s="100"/>
    </row>
    <row r="2" spans="1:14" s="239" customFormat="1" ht="18" x14ac:dyDescent="0.4">
      <c r="A2" s="285"/>
      <c r="B2" s="286" t="s">
        <v>119</v>
      </c>
      <c r="C2" s="220"/>
      <c r="D2" s="221"/>
      <c r="E2" s="221"/>
      <c r="F2" s="220"/>
      <c r="G2" s="220"/>
      <c r="H2" s="220"/>
      <c r="I2" s="220"/>
      <c r="J2" s="220"/>
      <c r="K2" s="223"/>
      <c r="L2" s="223"/>
      <c r="M2" s="233"/>
      <c r="N2" s="233"/>
    </row>
    <row r="3" spans="1:14" s="239" customFormat="1" ht="17.5" x14ac:dyDescent="0.35">
      <c r="A3" s="233"/>
      <c r="B3" s="287"/>
      <c r="C3" s="221"/>
      <c r="D3" s="221"/>
      <c r="E3" s="221"/>
      <c r="F3" s="221"/>
      <c r="G3" s="221"/>
      <c r="H3" s="221"/>
      <c r="I3" s="221"/>
      <c r="J3" s="221"/>
      <c r="K3" s="233"/>
      <c r="L3" s="233"/>
      <c r="M3" s="233"/>
      <c r="N3" s="233"/>
    </row>
    <row r="4" spans="1:14" s="239" customFormat="1" ht="18" x14ac:dyDescent="0.4">
      <c r="A4" s="233"/>
      <c r="B4" s="286" t="s">
        <v>298</v>
      </c>
      <c r="C4" s="220"/>
      <c r="D4" s="221"/>
      <c r="E4" s="221"/>
      <c r="F4" s="220"/>
      <c r="G4" s="220"/>
      <c r="H4" s="220"/>
      <c r="I4" s="220"/>
      <c r="J4" s="220"/>
      <c r="K4" s="223"/>
      <c r="L4" s="223"/>
      <c r="M4" s="233"/>
      <c r="N4" s="233"/>
    </row>
    <row r="5" spans="1:14" ht="16.5" x14ac:dyDescent="0.35">
      <c r="A5" s="100"/>
      <c r="B5" s="108"/>
      <c r="C5" s="108"/>
      <c r="D5" s="108"/>
      <c r="E5" s="109"/>
      <c r="F5" s="108"/>
      <c r="G5" s="108"/>
      <c r="H5" s="108"/>
      <c r="I5" s="108"/>
      <c r="J5" s="108"/>
      <c r="K5" s="97"/>
      <c r="L5" s="97"/>
      <c r="M5" s="100"/>
      <c r="N5" s="100"/>
    </row>
    <row r="6" spans="1:14" ht="15.5" x14ac:dyDescent="0.35">
      <c r="A6" s="100"/>
      <c r="B6" s="393" t="s">
        <v>183</v>
      </c>
      <c r="C6" s="393"/>
      <c r="D6" s="393"/>
      <c r="E6" s="393"/>
      <c r="F6" s="393"/>
      <c r="G6" s="393"/>
      <c r="H6" s="393"/>
      <c r="I6" s="393"/>
      <c r="J6" s="261"/>
      <c r="K6" s="97"/>
      <c r="L6" s="97"/>
      <c r="M6" s="100"/>
      <c r="N6" s="100"/>
    </row>
    <row r="7" spans="1:14" ht="15.5" x14ac:dyDescent="0.35">
      <c r="A7" s="100"/>
      <c r="B7" s="261"/>
      <c r="C7" s="262"/>
      <c r="D7" s="261"/>
      <c r="E7" s="261"/>
      <c r="F7" s="261"/>
      <c r="G7" s="261"/>
      <c r="H7" s="261"/>
      <c r="I7" s="261"/>
      <c r="J7" s="261"/>
      <c r="K7" s="97"/>
      <c r="L7" s="97"/>
      <c r="M7" s="100"/>
      <c r="N7" s="100"/>
    </row>
    <row r="8" spans="1:14" ht="30.5" customHeight="1" x14ac:dyDescent="0.25">
      <c r="A8" s="100"/>
      <c r="B8" s="395" t="s">
        <v>285</v>
      </c>
      <c r="C8" s="395"/>
      <c r="D8" s="395"/>
      <c r="E8" s="395"/>
      <c r="F8" s="395"/>
      <c r="G8" s="395"/>
      <c r="H8" s="395"/>
      <c r="I8" s="395"/>
      <c r="J8" s="260"/>
      <c r="K8" s="97"/>
      <c r="L8" s="97"/>
      <c r="M8" s="100"/>
      <c r="N8" s="100"/>
    </row>
    <row r="9" spans="1:14" ht="15.5" x14ac:dyDescent="0.25">
      <c r="A9" s="107"/>
      <c r="B9" s="260"/>
      <c r="C9" s="260"/>
      <c r="D9" s="260"/>
      <c r="E9" s="260"/>
      <c r="F9" s="260"/>
      <c r="G9" s="260"/>
      <c r="H9" s="260"/>
      <c r="I9" s="260"/>
      <c r="J9" s="260"/>
      <c r="K9" s="108"/>
      <c r="L9" s="108"/>
      <c r="M9" s="107"/>
      <c r="N9" s="107"/>
    </row>
    <row r="10" spans="1:14" ht="15.5" x14ac:dyDescent="0.25">
      <c r="A10" s="100"/>
      <c r="B10" s="395" t="s">
        <v>299</v>
      </c>
      <c r="C10" s="395"/>
      <c r="D10" s="395"/>
      <c r="E10" s="395"/>
      <c r="F10" s="395"/>
      <c r="G10" s="395"/>
      <c r="H10" s="395"/>
      <c r="I10" s="395"/>
      <c r="J10" s="260"/>
      <c r="K10" s="97"/>
      <c r="L10" s="97"/>
      <c r="M10" s="100"/>
      <c r="N10" s="100"/>
    </row>
    <row r="11" spans="1:14" ht="15.5" x14ac:dyDescent="0.25">
      <c r="A11" s="107"/>
      <c r="B11" s="260"/>
      <c r="C11" s="260"/>
      <c r="D11" s="260"/>
      <c r="E11" s="260"/>
      <c r="F11" s="260"/>
      <c r="G11" s="260"/>
      <c r="H11" s="260"/>
      <c r="I11" s="260"/>
      <c r="J11" s="260"/>
      <c r="K11" s="108"/>
      <c r="L11" s="108"/>
      <c r="M11" s="107"/>
      <c r="N11" s="107"/>
    </row>
    <row r="12" spans="1:14" ht="15.5" x14ac:dyDescent="0.25">
      <c r="A12" s="107"/>
      <c r="B12" s="263" t="s">
        <v>116</v>
      </c>
      <c r="C12" s="264"/>
      <c r="D12" s="264"/>
      <c r="E12" s="264"/>
      <c r="F12" s="264"/>
      <c r="G12" s="264"/>
      <c r="H12" s="264"/>
      <c r="I12" s="264"/>
      <c r="J12" s="260"/>
      <c r="K12" s="108"/>
      <c r="L12" s="108"/>
      <c r="M12" s="107"/>
      <c r="N12" s="107"/>
    </row>
    <row r="13" spans="1:14" ht="15.5" x14ac:dyDescent="0.25">
      <c r="A13" s="107"/>
      <c r="B13" s="263"/>
      <c r="C13" s="264"/>
      <c r="D13" s="264"/>
      <c r="E13" s="264"/>
      <c r="F13" s="264"/>
      <c r="G13" s="264"/>
      <c r="H13" s="264"/>
      <c r="I13" s="264"/>
      <c r="J13" s="260"/>
      <c r="K13" s="108"/>
      <c r="L13" s="108"/>
      <c r="M13" s="107"/>
      <c r="N13" s="107"/>
    </row>
    <row r="14" spans="1:14" ht="46.5" customHeight="1" x14ac:dyDescent="0.25">
      <c r="A14" s="100"/>
      <c r="B14" s="394" t="s">
        <v>191</v>
      </c>
      <c r="C14" s="394"/>
      <c r="D14" s="394"/>
      <c r="E14" s="394"/>
      <c r="F14" s="394"/>
      <c r="G14" s="394"/>
      <c r="H14" s="394"/>
      <c r="I14" s="394"/>
      <c r="J14" s="260"/>
      <c r="K14" s="97"/>
      <c r="L14" s="97"/>
      <c r="M14" s="100"/>
      <c r="N14" s="100"/>
    </row>
    <row r="15" spans="1:14" ht="15.5" x14ac:dyDescent="0.25">
      <c r="A15" s="107"/>
      <c r="B15" s="395" t="s">
        <v>147</v>
      </c>
      <c r="C15" s="395"/>
      <c r="D15" s="395"/>
      <c r="E15" s="395"/>
      <c r="F15" s="395"/>
      <c r="G15" s="395"/>
      <c r="H15" s="395"/>
      <c r="I15" s="395"/>
      <c r="J15" s="265"/>
      <c r="K15" s="108"/>
      <c r="L15" s="108"/>
      <c r="M15" s="107"/>
      <c r="N15" s="107"/>
    </row>
    <row r="16" spans="1:14" ht="15.5" x14ac:dyDescent="0.35">
      <c r="A16" s="100"/>
      <c r="B16" s="266"/>
      <c r="C16" s="266"/>
      <c r="D16" s="266"/>
      <c r="E16" s="266"/>
      <c r="F16" s="266"/>
      <c r="G16" s="266"/>
      <c r="H16" s="266"/>
      <c r="I16" s="266"/>
      <c r="J16" s="260"/>
      <c r="K16" s="97"/>
      <c r="L16" s="97"/>
      <c r="M16" s="100"/>
      <c r="N16" s="100"/>
    </row>
    <row r="17" spans="1:14" ht="15.5" x14ac:dyDescent="0.25">
      <c r="A17" s="111"/>
      <c r="B17" s="267" t="s">
        <v>195</v>
      </c>
      <c r="C17" s="259"/>
      <c r="D17" s="259"/>
      <c r="E17" s="259"/>
      <c r="F17" s="259"/>
      <c r="G17" s="259"/>
      <c r="H17" s="259"/>
      <c r="I17" s="259"/>
      <c r="J17" s="259"/>
      <c r="K17" s="112"/>
      <c r="L17" s="112"/>
      <c r="M17" s="111"/>
      <c r="N17" s="111"/>
    </row>
    <row r="18" spans="1:14" ht="15.5" x14ac:dyDescent="0.25">
      <c r="A18" s="111"/>
      <c r="B18" s="267"/>
      <c r="C18" s="259"/>
      <c r="D18" s="259"/>
      <c r="E18" s="259"/>
      <c r="F18" s="259"/>
      <c r="G18" s="259"/>
      <c r="H18" s="259"/>
      <c r="I18" s="259"/>
      <c r="J18" s="259"/>
      <c r="K18" s="112"/>
      <c r="L18" s="112"/>
      <c r="M18" s="111"/>
      <c r="N18" s="111"/>
    </row>
    <row r="19" spans="1:14" ht="46" customHeight="1" x14ac:dyDescent="0.25">
      <c r="A19" s="111"/>
      <c r="B19" s="398" t="s">
        <v>279</v>
      </c>
      <c r="C19" s="398"/>
      <c r="D19" s="398"/>
      <c r="E19" s="398"/>
      <c r="F19" s="398"/>
      <c r="G19" s="398"/>
      <c r="H19" s="398"/>
      <c r="I19" s="398"/>
      <c r="J19" s="259"/>
      <c r="K19" s="112"/>
      <c r="L19" s="112"/>
      <c r="M19" s="111"/>
      <c r="N19" s="111"/>
    </row>
    <row r="20" spans="1:14" ht="31" customHeight="1" x14ac:dyDescent="0.25">
      <c r="A20" s="111"/>
      <c r="B20" s="399" t="s">
        <v>192</v>
      </c>
      <c r="C20" s="399"/>
      <c r="D20" s="399"/>
      <c r="E20" s="399"/>
      <c r="F20" s="399"/>
      <c r="G20" s="399"/>
      <c r="H20" s="399"/>
      <c r="I20" s="399"/>
      <c r="J20" s="259"/>
      <c r="K20" s="112"/>
      <c r="L20" s="112"/>
      <c r="M20" s="111"/>
      <c r="N20" s="111"/>
    </row>
    <row r="21" spans="1:14" s="93" customFormat="1" ht="31" customHeight="1" x14ac:dyDescent="0.35">
      <c r="A21" s="113"/>
      <c r="B21" s="399" t="s">
        <v>193</v>
      </c>
      <c r="C21" s="399"/>
      <c r="D21" s="399"/>
      <c r="E21" s="399"/>
      <c r="F21" s="399"/>
      <c r="G21" s="399"/>
      <c r="H21" s="399"/>
      <c r="I21" s="399"/>
      <c r="J21" s="259"/>
      <c r="K21" s="114"/>
      <c r="L21" s="114"/>
      <c r="M21" s="113"/>
      <c r="N21" s="113"/>
    </row>
    <row r="22" spans="1:14" ht="15.5" x14ac:dyDescent="0.25">
      <c r="A22" s="111"/>
      <c r="B22" s="400" t="s">
        <v>153</v>
      </c>
      <c r="C22" s="400"/>
      <c r="D22" s="400"/>
      <c r="E22" s="400"/>
      <c r="F22" s="400"/>
      <c r="G22" s="400"/>
      <c r="H22" s="400"/>
      <c r="I22" s="400"/>
      <c r="J22" s="264"/>
      <c r="K22" s="112"/>
      <c r="L22" s="112"/>
      <c r="M22" s="111"/>
      <c r="N22" s="111"/>
    </row>
    <row r="23" spans="1:14" ht="15.5" x14ac:dyDescent="0.25">
      <c r="A23" s="111"/>
      <c r="B23" s="259"/>
      <c r="C23" s="259"/>
      <c r="D23" s="259"/>
      <c r="E23" s="259"/>
      <c r="F23" s="259"/>
      <c r="G23" s="259"/>
      <c r="H23" s="259"/>
      <c r="I23" s="259"/>
      <c r="J23" s="259"/>
      <c r="K23" s="112"/>
      <c r="L23" s="112"/>
      <c r="M23" s="111"/>
      <c r="N23" s="111"/>
    </row>
    <row r="24" spans="1:14" ht="15.5" x14ac:dyDescent="0.25">
      <c r="A24" s="111"/>
      <c r="B24" s="258" t="s">
        <v>194</v>
      </c>
      <c r="C24" s="259"/>
      <c r="D24" s="259"/>
      <c r="E24" s="259"/>
      <c r="F24" s="259"/>
      <c r="G24" s="259"/>
      <c r="H24" s="259"/>
      <c r="I24" s="259"/>
      <c r="J24" s="259"/>
      <c r="K24" s="112"/>
      <c r="L24" s="112"/>
      <c r="M24" s="111"/>
      <c r="N24" s="111"/>
    </row>
    <row r="25" spans="1:14" ht="15.5" x14ac:dyDescent="0.25">
      <c r="A25" s="111"/>
      <c r="B25" s="258"/>
      <c r="C25" s="259"/>
      <c r="D25" s="259"/>
      <c r="E25" s="259"/>
      <c r="F25" s="259"/>
      <c r="G25" s="259"/>
      <c r="H25" s="259"/>
      <c r="I25" s="259"/>
      <c r="J25" s="259"/>
      <c r="K25" s="112"/>
      <c r="L25" s="112"/>
      <c r="M25" s="111"/>
      <c r="N25" s="111"/>
    </row>
    <row r="26" spans="1:14" ht="15.5" x14ac:dyDescent="0.25">
      <c r="A26" s="111"/>
      <c r="B26" s="394" t="s">
        <v>273</v>
      </c>
      <c r="C26" s="394"/>
      <c r="D26" s="394"/>
      <c r="E26" s="394"/>
      <c r="F26" s="394"/>
      <c r="G26" s="394"/>
      <c r="H26" s="394"/>
      <c r="I26" s="394"/>
      <c r="J26" s="259"/>
      <c r="K26" s="112"/>
      <c r="L26" s="112"/>
      <c r="M26" s="111"/>
      <c r="N26" s="111"/>
    </row>
    <row r="27" spans="1:14" ht="15.5" x14ac:dyDescent="0.25">
      <c r="A27" s="111"/>
      <c r="B27" s="326" t="s">
        <v>280</v>
      </c>
      <c r="C27" s="322"/>
      <c r="D27" s="322"/>
      <c r="E27" s="322"/>
      <c r="F27" s="322"/>
      <c r="G27" s="322"/>
      <c r="H27" s="322"/>
      <c r="I27" s="322"/>
      <c r="J27" s="259"/>
      <c r="K27" s="112"/>
      <c r="L27" s="112"/>
      <c r="M27" s="111"/>
      <c r="N27" s="111"/>
    </row>
    <row r="28" spans="1:14" ht="15.5" x14ac:dyDescent="0.25">
      <c r="A28" s="111"/>
      <c r="B28" s="326" t="s">
        <v>281</v>
      </c>
      <c r="C28" s="322"/>
      <c r="D28" s="322"/>
      <c r="E28" s="322"/>
      <c r="F28" s="322"/>
      <c r="G28" s="322"/>
      <c r="H28" s="322"/>
      <c r="I28" s="322"/>
      <c r="J28" s="259"/>
      <c r="K28" s="112"/>
      <c r="L28" s="112"/>
      <c r="M28" s="111"/>
      <c r="N28" s="111"/>
    </row>
    <row r="29" spans="1:14" ht="15.5" x14ac:dyDescent="0.25">
      <c r="A29" s="111"/>
      <c r="B29" s="259"/>
      <c r="C29" s="259"/>
      <c r="D29" s="259"/>
      <c r="E29" s="259"/>
      <c r="F29" s="259"/>
      <c r="G29" s="259"/>
      <c r="H29" s="259"/>
      <c r="I29" s="259"/>
      <c r="J29" s="259"/>
      <c r="K29" s="112"/>
      <c r="L29" s="112"/>
      <c r="M29" s="111"/>
      <c r="N29" s="111"/>
    </row>
    <row r="30" spans="1:14" ht="15.5" x14ac:dyDescent="0.25">
      <c r="A30" s="111"/>
      <c r="B30" s="396" t="s">
        <v>133</v>
      </c>
      <c r="C30" s="396"/>
      <c r="D30" s="267"/>
      <c r="E30" s="267"/>
      <c r="F30" s="267"/>
      <c r="G30" s="267"/>
      <c r="H30" s="267"/>
      <c r="I30" s="267"/>
      <c r="J30" s="259"/>
      <c r="K30" s="112"/>
      <c r="L30" s="112"/>
      <c r="M30" s="111"/>
      <c r="N30" s="111"/>
    </row>
    <row r="31" spans="1:14" ht="15.5" x14ac:dyDescent="0.25">
      <c r="A31" s="111"/>
      <c r="B31" s="267"/>
      <c r="C31" s="267"/>
      <c r="D31" s="267"/>
      <c r="E31" s="267"/>
      <c r="F31" s="267"/>
      <c r="G31" s="267"/>
      <c r="H31" s="267"/>
      <c r="I31" s="267"/>
      <c r="J31" s="259"/>
      <c r="K31" s="112"/>
      <c r="L31" s="112"/>
      <c r="M31" s="111"/>
      <c r="N31" s="111"/>
    </row>
    <row r="32" spans="1:14" ht="30.5" customHeight="1" x14ac:dyDescent="0.25">
      <c r="A32" s="111"/>
      <c r="B32" s="397" t="s">
        <v>272</v>
      </c>
      <c r="C32" s="397"/>
      <c r="D32" s="397"/>
      <c r="E32" s="397"/>
      <c r="F32" s="397"/>
      <c r="G32" s="397"/>
      <c r="H32" s="397"/>
      <c r="I32" s="397"/>
      <c r="J32" s="323"/>
      <c r="K32" s="112"/>
      <c r="L32" s="112"/>
      <c r="M32" s="111"/>
      <c r="N32" s="111"/>
    </row>
    <row r="33" spans="1:14" ht="15.5" x14ac:dyDescent="0.25">
      <c r="A33" s="111"/>
      <c r="B33" s="323"/>
      <c r="C33" s="323"/>
      <c r="D33" s="323"/>
      <c r="E33" s="323"/>
      <c r="F33" s="323"/>
      <c r="G33" s="323"/>
      <c r="H33" s="323"/>
      <c r="I33" s="323"/>
      <c r="J33" s="323"/>
      <c r="K33" s="112"/>
      <c r="L33" s="112"/>
      <c r="M33" s="111"/>
      <c r="N33" s="111"/>
    </row>
    <row r="34" spans="1:14" ht="15.5" x14ac:dyDescent="0.25">
      <c r="A34" s="111"/>
      <c r="B34" s="325" t="s">
        <v>271</v>
      </c>
      <c r="C34" s="323"/>
      <c r="D34" s="323"/>
      <c r="E34" s="323"/>
      <c r="F34" s="323"/>
      <c r="G34" s="323"/>
      <c r="H34" s="323"/>
      <c r="I34" s="323"/>
      <c r="J34" s="323"/>
      <c r="K34" s="112"/>
      <c r="L34" s="112"/>
      <c r="M34" s="111"/>
      <c r="N34" s="111"/>
    </row>
    <row r="35" spans="1:14" ht="15.5" x14ac:dyDescent="0.25">
      <c r="A35" s="111"/>
      <c r="B35" s="325"/>
      <c r="C35" s="323"/>
      <c r="D35" s="323"/>
      <c r="E35" s="323"/>
      <c r="F35" s="323"/>
      <c r="G35" s="323"/>
      <c r="H35" s="323"/>
      <c r="I35" s="323"/>
      <c r="J35" s="323"/>
      <c r="K35" s="112"/>
      <c r="L35" s="112"/>
      <c r="M35" s="111"/>
      <c r="N35" s="111"/>
    </row>
    <row r="36" spans="1:14" ht="15.5" x14ac:dyDescent="0.25">
      <c r="A36" s="111"/>
      <c r="B36" s="323" t="s">
        <v>297</v>
      </c>
      <c r="C36" s="323"/>
      <c r="D36" s="323"/>
      <c r="E36" s="323"/>
      <c r="F36" s="323"/>
      <c r="G36" s="323"/>
      <c r="H36" s="323"/>
      <c r="I36" s="323"/>
      <c r="J36" s="323"/>
      <c r="K36" s="112"/>
      <c r="L36" s="112"/>
      <c r="M36" s="111"/>
      <c r="N36" s="111"/>
    </row>
    <row r="37" spans="1:14" ht="15.5" x14ac:dyDescent="0.25">
      <c r="A37" s="111"/>
      <c r="B37" s="259"/>
      <c r="C37" s="259"/>
      <c r="D37" s="259"/>
      <c r="E37" s="259"/>
      <c r="F37" s="259"/>
      <c r="G37" s="259"/>
      <c r="H37" s="259"/>
      <c r="I37" s="259"/>
      <c r="J37" s="259"/>
      <c r="K37" s="112"/>
      <c r="L37" s="112"/>
      <c r="M37" s="111"/>
      <c r="N37" s="111"/>
    </row>
    <row r="38" spans="1:14" ht="15.5" customHeight="1" x14ac:dyDescent="0.25">
      <c r="A38" s="111"/>
      <c r="B38" s="258" t="s">
        <v>282</v>
      </c>
      <c r="C38" s="258"/>
      <c r="D38" s="258"/>
      <c r="E38" s="258"/>
      <c r="F38" s="222"/>
      <c r="G38" s="336"/>
      <c r="H38" s="259"/>
      <c r="I38" s="335"/>
      <c r="J38" s="259"/>
      <c r="K38" s="112"/>
      <c r="L38" s="110"/>
      <c r="M38" s="111"/>
      <c r="N38" s="111"/>
    </row>
    <row r="39" spans="1:14" ht="15.5" x14ac:dyDescent="0.35">
      <c r="B39" s="223"/>
      <c r="C39" s="223"/>
      <c r="D39" s="223"/>
      <c r="E39" s="223"/>
      <c r="F39" s="223"/>
      <c r="G39" s="223"/>
      <c r="H39" s="223"/>
      <c r="I39" s="223"/>
      <c r="J39" s="224"/>
      <c r="K39" s="101"/>
      <c r="L39" s="101"/>
      <c r="M39" s="97"/>
      <c r="N39" s="97"/>
    </row>
    <row r="40" spans="1:14" ht="15.5" x14ac:dyDescent="0.25">
      <c r="B40" s="284"/>
      <c r="C40" s="268"/>
      <c r="D40" s="268"/>
      <c r="E40" s="268"/>
      <c r="F40" s="268"/>
      <c r="G40" s="268"/>
      <c r="H40" s="268"/>
      <c r="I40" s="269"/>
      <c r="J40" s="224"/>
      <c r="K40" s="101"/>
      <c r="L40" s="101"/>
      <c r="M40" s="97"/>
      <c r="N40" s="97"/>
    </row>
    <row r="41" spans="1:14" ht="15.5" x14ac:dyDescent="0.25">
      <c r="B41" s="279"/>
      <c r="C41" s="282" t="s">
        <v>108</v>
      </c>
      <c r="D41" s="280"/>
      <c r="E41" s="280"/>
      <c r="F41" s="280"/>
      <c r="G41" s="280"/>
      <c r="H41" s="280"/>
      <c r="I41" s="281"/>
      <c r="J41" s="224"/>
      <c r="K41" s="101"/>
      <c r="L41" s="101"/>
      <c r="M41" s="97"/>
      <c r="N41" s="97"/>
    </row>
    <row r="42" spans="1:14" ht="15.5" x14ac:dyDescent="0.35">
      <c r="B42" s="283"/>
      <c r="C42" s="225"/>
      <c r="D42" s="225"/>
      <c r="E42" s="225"/>
      <c r="F42" s="225"/>
      <c r="G42" s="225"/>
      <c r="H42" s="225"/>
      <c r="I42" s="271"/>
      <c r="J42" s="224"/>
      <c r="K42" s="101"/>
      <c r="L42" s="101"/>
      <c r="M42" s="97"/>
      <c r="N42" s="97"/>
    </row>
    <row r="43" spans="1:14" ht="15.5" x14ac:dyDescent="0.35">
      <c r="B43" s="270"/>
      <c r="C43" s="102" t="s">
        <v>109</v>
      </c>
      <c r="D43" s="226"/>
      <c r="E43" s="390"/>
      <c r="F43" s="391"/>
      <c r="G43" s="391"/>
      <c r="H43" s="392"/>
      <c r="I43" s="272"/>
      <c r="J43" s="224"/>
      <c r="K43" s="101"/>
      <c r="L43" s="101"/>
      <c r="M43" s="97"/>
      <c r="N43" s="97"/>
    </row>
    <row r="44" spans="1:14" ht="15.5" x14ac:dyDescent="0.35">
      <c r="B44" s="270"/>
      <c r="C44" s="227"/>
      <c r="D44" s="227"/>
      <c r="E44" s="227"/>
      <c r="F44" s="228"/>
      <c r="G44" s="229"/>
      <c r="H44" s="229"/>
      <c r="I44" s="273"/>
      <c r="J44" s="230"/>
      <c r="K44" s="103"/>
      <c r="L44" s="103"/>
      <c r="M44" s="103"/>
      <c r="N44" s="97"/>
    </row>
    <row r="45" spans="1:14" ht="15.5" x14ac:dyDescent="0.35">
      <c r="B45" s="270"/>
      <c r="C45" s="104" t="s">
        <v>110</v>
      </c>
      <c r="D45" s="227"/>
      <c r="E45" s="390"/>
      <c r="F45" s="391"/>
      <c r="G45" s="391"/>
      <c r="H45" s="392"/>
      <c r="I45" s="273"/>
      <c r="J45" s="230"/>
      <c r="K45" s="103"/>
      <c r="L45" s="103"/>
      <c r="M45" s="103"/>
      <c r="N45" s="97"/>
    </row>
    <row r="46" spans="1:14" ht="15.5" x14ac:dyDescent="0.35">
      <c r="B46" s="270"/>
      <c r="C46" s="227"/>
      <c r="D46" s="227"/>
      <c r="E46" s="227"/>
      <c r="F46" s="228"/>
      <c r="G46" s="229"/>
      <c r="H46" s="229"/>
      <c r="I46" s="273"/>
      <c r="J46" s="230"/>
      <c r="K46" s="103"/>
      <c r="L46" s="103"/>
      <c r="M46" s="103"/>
      <c r="N46" s="97"/>
    </row>
    <row r="47" spans="1:14" ht="15.5" x14ac:dyDescent="0.35">
      <c r="B47" s="270"/>
      <c r="C47" s="104" t="s">
        <v>111</v>
      </c>
      <c r="D47" s="227"/>
      <c r="E47" s="390"/>
      <c r="F47" s="391"/>
      <c r="G47" s="391"/>
      <c r="H47" s="392"/>
      <c r="I47" s="274"/>
      <c r="J47" s="230"/>
      <c r="K47" s="103"/>
      <c r="L47" s="103"/>
      <c r="M47" s="103"/>
      <c r="N47" s="97"/>
    </row>
    <row r="48" spans="1:14" ht="15.5" x14ac:dyDescent="0.35">
      <c r="B48" s="270"/>
      <c r="C48" s="227"/>
      <c r="D48" s="227"/>
      <c r="E48" s="227"/>
      <c r="F48" s="227"/>
      <c r="G48" s="227"/>
      <c r="H48" s="227"/>
      <c r="I48" s="275"/>
      <c r="J48" s="230"/>
      <c r="K48" s="103"/>
      <c r="L48" s="103"/>
      <c r="M48" s="103"/>
      <c r="N48" s="97"/>
    </row>
    <row r="49" spans="2:14" ht="15.5" x14ac:dyDescent="0.35">
      <c r="B49" s="270"/>
      <c r="C49" s="104" t="s">
        <v>112</v>
      </c>
      <c r="D49" s="227"/>
      <c r="E49" s="390"/>
      <c r="F49" s="391"/>
      <c r="G49" s="391"/>
      <c r="H49" s="392"/>
      <c r="I49" s="273"/>
      <c r="J49" s="230"/>
      <c r="K49" s="103"/>
      <c r="L49" s="103"/>
      <c r="M49" s="103"/>
      <c r="N49" s="97"/>
    </row>
    <row r="50" spans="2:14" ht="15.5" x14ac:dyDescent="0.35">
      <c r="B50" s="276"/>
      <c r="C50" s="277"/>
      <c r="D50" s="277"/>
      <c r="E50" s="277"/>
      <c r="F50" s="277"/>
      <c r="G50" s="277"/>
      <c r="H50" s="277"/>
      <c r="I50" s="278"/>
      <c r="J50" s="230"/>
      <c r="K50" s="103"/>
      <c r="L50" s="103"/>
      <c r="M50" s="103"/>
      <c r="N50" s="97"/>
    </row>
    <row r="51" spans="2:14" ht="15.5" x14ac:dyDescent="0.35">
      <c r="B51" s="231"/>
      <c r="C51" s="231"/>
      <c r="D51" s="231"/>
      <c r="E51" s="231"/>
      <c r="F51" s="231"/>
      <c r="G51" s="231"/>
      <c r="H51" s="231"/>
      <c r="I51" s="231"/>
      <c r="J51" s="232"/>
      <c r="K51" s="105"/>
      <c r="L51" s="105"/>
      <c r="M51" s="105"/>
      <c r="N51" s="97"/>
    </row>
    <row r="52" spans="2:14" ht="15.5" x14ac:dyDescent="0.35">
      <c r="B52" s="248"/>
      <c r="C52" s="249"/>
      <c r="D52" s="249"/>
      <c r="E52" s="249"/>
      <c r="F52" s="249"/>
      <c r="G52" s="249"/>
      <c r="H52" s="249"/>
      <c r="I52" s="250"/>
      <c r="J52" s="234"/>
      <c r="K52" s="95"/>
      <c r="L52" s="95"/>
      <c r="M52" s="95"/>
      <c r="N52" s="95"/>
    </row>
    <row r="53" spans="2:14" ht="15.5" x14ac:dyDescent="0.35">
      <c r="B53" s="251"/>
      <c r="C53" s="235" t="s">
        <v>140</v>
      </c>
      <c r="D53" s="235"/>
      <c r="E53" s="236"/>
      <c r="F53" s="236"/>
      <c r="G53" s="236"/>
      <c r="H53" s="236"/>
      <c r="I53" s="237"/>
      <c r="J53" s="236"/>
      <c r="K53" s="95"/>
      <c r="L53" s="95"/>
      <c r="M53" s="95"/>
      <c r="N53" s="95"/>
    </row>
    <row r="54" spans="2:14" ht="15.5" x14ac:dyDescent="0.35">
      <c r="B54" s="251"/>
      <c r="C54" s="235"/>
      <c r="D54" s="235"/>
      <c r="E54" s="236"/>
      <c r="F54" s="236"/>
      <c r="G54" s="236"/>
      <c r="H54" s="236"/>
      <c r="I54" s="237"/>
      <c r="J54" s="236"/>
      <c r="K54" s="117"/>
      <c r="L54" s="117"/>
      <c r="M54" s="117"/>
      <c r="N54" s="117"/>
    </row>
    <row r="55" spans="2:14" ht="15.5" x14ac:dyDescent="0.35">
      <c r="B55" s="251"/>
      <c r="C55" s="94" t="s">
        <v>132</v>
      </c>
      <c r="D55" s="94"/>
      <c r="E55" s="94"/>
      <c r="F55" s="94"/>
      <c r="G55" s="94"/>
      <c r="H55" s="94"/>
      <c r="I55" s="155"/>
      <c r="J55" s="238"/>
      <c r="K55" s="95"/>
      <c r="L55" s="95"/>
      <c r="M55" s="95"/>
      <c r="N55" s="95"/>
    </row>
    <row r="56" spans="2:14" ht="15.5" x14ac:dyDescent="0.35">
      <c r="B56" s="251"/>
      <c r="C56" s="94" t="s">
        <v>184</v>
      </c>
      <c r="D56" s="252"/>
      <c r="E56" s="94" t="s">
        <v>186</v>
      </c>
      <c r="F56" s="238"/>
      <c r="G56" s="238"/>
      <c r="H56" s="238"/>
      <c r="I56" s="240"/>
      <c r="J56" s="238"/>
      <c r="K56" s="95"/>
      <c r="L56" s="95"/>
      <c r="M56" s="95"/>
      <c r="N56" s="95"/>
    </row>
    <row r="57" spans="2:14" ht="15.5" x14ac:dyDescent="0.35">
      <c r="B57" s="251"/>
      <c r="C57" s="94" t="s">
        <v>185</v>
      </c>
      <c r="D57" s="252"/>
      <c r="E57" s="94" t="s">
        <v>190</v>
      </c>
      <c r="F57" s="238"/>
      <c r="G57" s="238"/>
      <c r="H57" s="238"/>
      <c r="I57" s="240"/>
      <c r="J57" s="238"/>
      <c r="K57" s="95"/>
      <c r="L57" s="95"/>
      <c r="M57" s="95"/>
      <c r="N57" s="95"/>
    </row>
    <row r="58" spans="2:14" ht="15.5" x14ac:dyDescent="0.35">
      <c r="B58" s="251"/>
      <c r="C58" s="236"/>
      <c r="D58" s="236"/>
      <c r="E58" s="236"/>
      <c r="F58" s="236"/>
      <c r="G58" s="236"/>
      <c r="H58" s="236"/>
      <c r="I58" s="237"/>
      <c r="J58" s="236"/>
      <c r="K58" s="95"/>
      <c r="L58" s="95"/>
      <c r="M58" s="95"/>
      <c r="N58" s="95"/>
    </row>
    <row r="59" spans="2:14" ht="15.5" x14ac:dyDescent="0.35">
      <c r="B59" s="251"/>
      <c r="C59" s="94" t="s">
        <v>157</v>
      </c>
      <c r="D59" s="241" t="s">
        <v>120</v>
      </c>
      <c r="E59" s="253"/>
      <c r="F59" s="236"/>
      <c r="G59" s="236"/>
      <c r="H59" s="236"/>
      <c r="I59" s="237"/>
      <c r="J59" s="236"/>
      <c r="K59" s="95"/>
      <c r="L59" s="95"/>
      <c r="M59" s="95"/>
      <c r="N59" s="95"/>
    </row>
    <row r="60" spans="2:14" ht="15.5" x14ac:dyDescent="0.35">
      <c r="B60" s="254"/>
      <c r="C60" s="255"/>
      <c r="D60" s="255"/>
      <c r="E60" s="255"/>
      <c r="F60" s="255"/>
      <c r="G60" s="255"/>
      <c r="H60" s="255"/>
      <c r="I60" s="256"/>
      <c r="J60" s="242"/>
    </row>
    <row r="61" spans="2:14" ht="12.5" x14ac:dyDescent="0.25">
      <c r="B61" s="15"/>
      <c r="C61" s="15"/>
      <c r="D61" s="15"/>
      <c r="E61" s="15"/>
      <c r="F61" s="15"/>
      <c r="G61" s="15"/>
      <c r="H61" s="15"/>
      <c r="I61" s="15"/>
    </row>
    <row r="62" spans="2:14" ht="14.5" x14ac:dyDescent="0.35">
      <c r="B62" s="257" t="s">
        <v>113</v>
      </c>
      <c r="C62" s="219"/>
      <c r="D62" s="219"/>
      <c r="E62" s="243"/>
      <c r="F62" s="243"/>
      <c r="G62" s="243"/>
      <c r="H62" s="243"/>
      <c r="I62" s="243"/>
      <c r="J62" s="95"/>
    </row>
    <row r="63" spans="2:14" ht="14.5" x14ac:dyDescent="0.35">
      <c r="B63" s="244" t="s">
        <v>187</v>
      </c>
      <c r="C63" s="337"/>
      <c r="D63" s="245"/>
      <c r="E63" s="243"/>
      <c r="F63" s="243"/>
      <c r="G63" s="243"/>
      <c r="H63" s="243"/>
      <c r="I63" s="243"/>
      <c r="J63" s="95"/>
    </row>
    <row r="64" spans="2:14" ht="14.5" x14ac:dyDescent="0.35">
      <c r="B64" s="246" t="s">
        <v>114</v>
      </c>
      <c r="C64" s="337"/>
      <c r="D64" s="245"/>
      <c r="E64" s="243"/>
      <c r="F64" s="243"/>
      <c r="G64" s="243"/>
      <c r="H64" s="243"/>
      <c r="I64" s="243"/>
      <c r="J64" s="95"/>
    </row>
    <row r="65" spans="2:10" ht="14.5" x14ac:dyDescent="0.35">
      <c r="B65" s="246" t="s">
        <v>115</v>
      </c>
      <c r="C65" s="337"/>
      <c r="D65" s="245"/>
      <c r="E65" s="243"/>
      <c r="F65" s="243"/>
      <c r="G65" s="243"/>
      <c r="H65" s="243"/>
      <c r="I65" s="243"/>
      <c r="J65" s="95"/>
    </row>
    <row r="66" spans="2:10" ht="14.5" x14ac:dyDescent="0.35">
      <c r="B66" s="246" t="s">
        <v>188</v>
      </c>
      <c r="C66" s="337"/>
      <c r="D66" s="245"/>
      <c r="E66" s="243"/>
      <c r="F66" s="243"/>
      <c r="G66" s="243"/>
      <c r="H66" s="243"/>
      <c r="I66" s="243"/>
      <c r="J66" s="95"/>
    </row>
    <row r="67" spans="2:10" ht="14.5" x14ac:dyDescent="0.35">
      <c r="B67" s="247" t="s">
        <v>189</v>
      </c>
      <c r="C67" s="338"/>
      <c r="D67" s="134"/>
      <c r="E67" s="243"/>
      <c r="F67" s="243"/>
      <c r="G67" s="243"/>
      <c r="H67" s="243"/>
      <c r="I67" s="243"/>
      <c r="J67" s="95"/>
    </row>
    <row r="68" spans="2:10" ht="12.5" x14ac:dyDescent="0.25">
      <c r="B68" s="15"/>
      <c r="C68" s="15"/>
      <c r="D68" s="15"/>
      <c r="E68" s="15"/>
      <c r="F68" s="15"/>
      <c r="G68" s="15"/>
      <c r="H68" s="15"/>
      <c r="I68" s="15"/>
    </row>
  </sheetData>
  <sheetProtection algorithmName="SHA-512" hashValue="iASzNUN7phpBk9EnfXuiK5KZtttS4mPHYZdOZSAa9KlOVvw05hjq2pXzHPB/LSSq4kSdyV9RLoBwHxSz8Zr8lA==" saltValue="Qe0qigXrIs5Ml7fJoD2/MQ==" spinCount="100000" sheet="1" objects="1" scenarios="1"/>
  <mergeCells count="16">
    <mergeCell ref="E49:H49"/>
    <mergeCell ref="B6:I6"/>
    <mergeCell ref="B26:I26"/>
    <mergeCell ref="B8:I8"/>
    <mergeCell ref="B10:I10"/>
    <mergeCell ref="B14:I14"/>
    <mergeCell ref="B30:C30"/>
    <mergeCell ref="B32:I32"/>
    <mergeCell ref="E43:H43"/>
    <mergeCell ref="E45:H45"/>
    <mergeCell ref="E47:H47"/>
    <mergeCell ref="B15:I15"/>
    <mergeCell ref="B19:I19"/>
    <mergeCell ref="B20:I20"/>
    <mergeCell ref="B21:I21"/>
    <mergeCell ref="B22:I22"/>
  </mergeCells>
  <phoneticPr fontId="3" type="noConversion"/>
  <hyperlinks>
    <hyperlink ref="D59" r:id="rId1"/>
  </hyperlinks>
  <pageMargins left="0.74803149606299213" right="0.74803149606299213" top="0.98425196850393704" bottom="0.98425196850393704" header="0.51181102362204722" footer="0.51181102362204722"/>
  <pageSetup paperSize="9" scale="59" fitToHeight="0" orientation="portrait" r:id="rId2"/>
  <headerFooter alignWithMargins="0"/>
  <colBreaks count="1" manualBreakCount="1">
    <brk id="10"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39"/>
  <sheetViews>
    <sheetView showGridLines="0" zoomScale="90" zoomScaleNormal="90" workbookViewId="0"/>
  </sheetViews>
  <sheetFormatPr defaultRowHeight="11.5" x14ac:dyDescent="0.25"/>
  <cols>
    <col min="1" max="1" width="8.796875" customWidth="1"/>
    <col min="3" max="4" width="50.59765625" customWidth="1"/>
  </cols>
  <sheetData>
    <row r="1" spans="1:5" s="5" customFormat="1" ht="12.5" x14ac:dyDescent="0.25">
      <c r="A1" s="115"/>
      <c r="B1" s="115" t="s">
        <v>119</v>
      </c>
      <c r="C1" s="116"/>
      <c r="D1" s="115"/>
      <c r="E1" s="321" t="s">
        <v>263</v>
      </c>
    </row>
    <row r="2" spans="1:5" s="5" customFormat="1" ht="12.5" x14ac:dyDescent="0.25">
      <c r="A2" s="115"/>
      <c r="B2" s="115"/>
      <c r="C2" s="116"/>
      <c r="D2" s="115"/>
    </row>
    <row r="3" spans="1:5" s="5" customFormat="1" ht="31.5" customHeight="1" x14ac:dyDescent="0.25">
      <c r="A3" s="100"/>
      <c r="B3" s="405" t="s">
        <v>170</v>
      </c>
      <c r="C3" s="405"/>
      <c r="D3" s="405"/>
      <c r="E3" s="405"/>
    </row>
    <row r="4" spans="1:5" s="5" customFormat="1" x14ac:dyDescent="0.25">
      <c r="A4" s="100"/>
      <c r="B4" s="106"/>
      <c r="C4" s="184"/>
      <c r="D4" s="106"/>
    </row>
    <row r="5" spans="1:5" s="5" customFormat="1" ht="14" x14ac:dyDescent="0.3">
      <c r="A5" s="100"/>
      <c r="B5" s="185"/>
      <c r="C5" s="186"/>
      <c r="D5" s="190"/>
      <c r="E5" s="191"/>
    </row>
    <row r="6" spans="1:5" s="5" customFormat="1" ht="15.5" x14ac:dyDescent="0.3">
      <c r="A6" s="100"/>
      <c r="B6" s="187"/>
      <c r="C6" s="401" t="s">
        <v>141</v>
      </c>
      <c r="D6" s="401"/>
      <c r="E6" s="162"/>
    </row>
    <row r="7" spans="1:5" s="5" customFormat="1" ht="15.5" x14ac:dyDescent="0.3">
      <c r="A7" s="100"/>
      <c r="B7" s="187"/>
      <c r="C7" s="180"/>
      <c r="D7" s="175"/>
      <c r="E7" s="162"/>
    </row>
    <row r="8" spans="1:5" s="5" customFormat="1" ht="14" x14ac:dyDescent="0.3">
      <c r="A8" s="100"/>
      <c r="B8" s="187"/>
      <c r="C8" s="174"/>
      <c r="D8" s="175"/>
      <c r="E8" s="162"/>
    </row>
    <row r="9" spans="1:5" ht="43.5" customHeight="1" x14ac:dyDescent="0.35">
      <c r="A9" s="117"/>
      <c r="B9" s="187"/>
      <c r="C9" s="402" t="s">
        <v>284</v>
      </c>
      <c r="D9" s="402"/>
      <c r="E9" s="29"/>
    </row>
    <row r="10" spans="1:5" ht="14.5" x14ac:dyDescent="0.35">
      <c r="A10" s="117"/>
      <c r="B10" s="187"/>
      <c r="C10" s="174"/>
      <c r="D10" s="176"/>
      <c r="E10" s="29"/>
    </row>
    <row r="11" spans="1:5" ht="14" x14ac:dyDescent="0.3">
      <c r="A11" s="183"/>
      <c r="B11" s="187"/>
      <c r="C11" s="174" t="s">
        <v>171</v>
      </c>
      <c r="D11" s="177"/>
      <c r="E11" s="29"/>
    </row>
    <row r="12" spans="1:5" ht="14.5" x14ac:dyDescent="0.35">
      <c r="A12" s="117"/>
      <c r="B12" s="187"/>
      <c r="C12" s="174" t="str">
        <f>"Submitted for "&amp;'Cover Sheet'!F43</f>
        <v xml:space="preserve">Submitted for </v>
      </c>
      <c r="D12" s="177"/>
      <c r="E12" s="29"/>
    </row>
    <row r="13" spans="1:5" ht="14.5" x14ac:dyDescent="0.35">
      <c r="A13" s="117"/>
      <c r="B13" s="187"/>
      <c r="C13" s="174"/>
      <c r="D13" s="175"/>
      <c r="E13" s="29"/>
    </row>
    <row r="14" spans="1:5" ht="14.5" x14ac:dyDescent="0.35">
      <c r="A14" s="117"/>
      <c r="B14" s="187"/>
      <c r="C14" s="403" t="s">
        <v>283</v>
      </c>
      <c r="D14" s="403"/>
      <c r="E14" s="29"/>
    </row>
    <row r="15" spans="1:5" ht="14.5" x14ac:dyDescent="0.35">
      <c r="A15" s="117"/>
      <c r="B15" s="187"/>
      <c r="C15" s="174"/>
      <c r="D15" s="175"/>
      <c r="E15" s="29"/>
    </row>
    <row r="16" spans="1:5" ht="14.5" x14ac:dyDescent="0.35">
      <c r="A16" s="117"/>
      <c r="B16" s="187"/>
      <c r="C16" s="174" t="s">
        <v>142</v>
      </c>
      <c r="D16" s="175"/>
      <c r="E16" s="29"/>
    </row>
    <row r="17" spans="1:5" ht="14.5" x14ac:dyDescent="0.35">
      <c r="A17" s="117"/>
      <c r="B17" s="187"/>
      <c r="C17" s="182" t="s">
        <v>173</v>
      </c>
      <c r="D17" s="175"/>
      <c r="E17" s="29"/>
    </row>
    <row r="18" spans="1:5" ht="14" x14ac:dyDescent="0.3">
      <c r="B18" s="187"/>
      <c r="C18" s="182" t="s">
        <v>174</v>
      </c>
      <c r="D18" s="175"/>
      <c r="E18" s="29"/>
    </row>
    <row r="19" spans="1:5" ht="14" x14ac:dyDescent="0.3">
      <c r="B19" s="187"/>
      <c r="C19" s="174"/>
      <c r="D19" s="175"/>
      <c r="E19" s="29"/>
    </row>
    <row r="20" spans="1:5" ht="28.5" customHeight="1" x14ac:dyDescent="0.3">
      <c r="B20" s="187"/>
      <c r="C20" s="404" t="s">
        <v>172</v>
      </c>
      <c r="D20" s="404"/>
      <c r="E20" s="29"/>
    </row>
    <row r="21" spans="1:5" ht="14" x14ac:dyDescent="0.3">
      <c r="B21" s="187"/>
      <c r="C21" s="174"/>
      <c r="D21" s="175"/>
      <c r="E21" s="29"/>
    </row>
    <row r="22" spans="1:5" ht="14" x14ac:dyDescent="0.3">
      <c r="B22" s="187"/>
      <c r="C22" s="178" t="s">
        <v>143</v>
      </c>
      <c r="D22" s="175"/>
      <c r="E22" s="29"/>
    </row>
    <row r="23" spans="1:5" ht="14" x14ac:dyDescent="0.3">
      <c r="B23" s="187"/>
      <c r="C23" s="181" t="s">
        <v>175</v>
      </c>
      <c r="D23" s="175"/>
      <c r="E23" s="29"/>
    </row>
    <row r="24" spans="1:5" ht="14" x14ac:dyDescent="0.3">
      <c r="B24" s="187"/>
      <c r="C24" s="181" t="s">
        <v>176</v>
      </c>
      <c r="D24" s="179"/>
      <c r="E24" s="29"/>
    </row>
    <row r="25" spans="1:5" ht="14" x14ac:dyDescent="0.3">
      <c r="B25" s="187"/>
      <c r="C25" s="174"/>
      <c r="D25" s="175"/>
      <c r="E25" s="29"/>
    </row>
    <row r="26" spans="1:5" ht="14" x14ac:dyDescent="0.3">
      <c r="B26" s="187"/>
      <c r="C26" s="174" t="s">
        <v>144</v>
      </c>
      <c r="D26" s="175"/>
      <c r="E26" s="29"/>
    </row>
    <row r="27" spans="1:5" ht="14" x14ac:dyDescent="0.3">
      <c r="B27" s="187"/>
      <c r="C27" s="356"/>
      <c r="D27" s="357"/>
      <c r="E27" s="29"/>
    </row>
    <row r="28" spans="1:5" ht="14" x14ac:dyDescent="0.3">
      <c r="B28" s="187"/>
      <c r="C28" s="356"/>
      <c r="D28" s="357"/>
      <c r="E28" s="29"/>
    </row>
    <row r="29" spans="1:5" ht="14" x14ac:dyDescent="0.3">
      <c r="B29" s="187"/>
      <c r="C29" s="356"/>
      <c r="D29" s="357"/>
      <c r="E29" s="29"/>
    </row>
    <row r="30" spans="1:5" ht="14" x14ac:dyDescent="0.3">
      <c r="B30" s="187"/>
      <c r="C30" s="356"/>
      <c r="D30" s="357"/>
      <c r="E30" s="29"/>
    </row>
    <row r="31" spans="1:5" ht="14" x14ac:dyDescent="0.3">
      <c r="B31" s="187"/>
      <c r="C31" s="356"/>
      <c r="D31" s="357"/>
      <c r="E31" s="29"/>
    </row>
    <row r="32" spans="1:5" ht="14" x14ac:dyDescent="0.3">
      <c r="B32" s="187"/>
      <c r="C32" s="174" t="s">
        <v>145</v>
      </c>
      <c r="D32" s="177" t="s">
        <v>155</v>
      </c>
      <c r="E32" s="29"/>
    </row>
    <row r="33" spans="2:5" ht="14" x14ac:dyDescent="0.3">
      <c r="B33" s="187"/>
      <c r="C33" s="356"/>
      <c r="D33" s="357"/>
      <c r="E33" s="29"/>
    </row>
    <row r="34" spans="2:5" ht="14" x14ac:dyDescent="0.3">
      <c r="B34" s="187"/>
      <c r="C34" s="356"/>
      <c r="D34" s="357"/>
      <c r="E34" s="29"/>
    </row>
    <row r="35" spans="2:5" ht="14" x14ac:dyDescent="0.3">
      <c r="B35" s="187"/>
      <c r="C35" s="356"/>
      <c r="D35" s="357"/>
      <c r="E35" s="29"/>
    </row>
    <row r="36" spans="2:5" ht="14" x14ac:dyDescent="0.3">
      <c r="B36" s="187"/>
      <c r="C36" s="356"/>
      <c r="D36" s="357"/>
      <c r="E36" s="29"/>
    </row>
    <row r="37" spans="2:5" ht="14" x14ac:dyDescent="0.3">
      <c r="B37" s="187"/>
      <c r="C37" s="356"/>
      <c r="D37" s="357"/>
      <c r="E37" s="29"/>
    </row>
    <row r="38" spans="2:5" ht="14" x14ac:dyDescent="0.3">
      <c r="B38" s="187"/>
      <c r="C38" s="174" t="s">
        <v>146</v>
      </c>
      <c r="D38" s="175" t="s">
        <v>156</v>
      </c>
      <c r="E38" s="29"/>
    </row>
    <row r="39" spans="2:5" ht="14" x14ac:dyDescent="0.3">
      <c r="B39" s="188"/>
      <c r="C39" s="189"/>
      <c r="D39" s="192"/>
      <c r="E39" s="49"/>
    </row>
  </sheetData>
  <sheetProtection algorithmName="SHA-512" hashValue="l1NsTT4vUUDKmw81lMSStSn4NHkPK3kPTTjUrtYqTuf+/VmQovq+YyvmLERrReMuGNvIx3U14XXFDsCew2glYw==" saltValue="hoD2laIAIlec7wlRGZ4h6Q==" spinCount="100000" sheet="1"/>
  <mergeCells count="5">
    <mergeCell ref="C6:D6"/>
    <mergeCell ref="C9:D9"/>
    <mergeCell ref="C14:D14"/>
    <mergeCell ref="C20:D20"/>
    <mergeCell ref="B3:E3"/>
  </mergeCells>
  <phoneticPr fontId="26" type="noConversion"/>
  <pageMargins left="0.74803149606299213" right="0.74803149606299213" top="0.98425196850393704" bottom="0.98425196850393704" header="0.51181102362204722" footer="0.51181102362204722"/>
  <pageSetup paperSize="9" scale="81" fitToHeight="0" orientation="portrait" r:id="rId1"/>
  <headerFooter alignWithMargins="0">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02"/>
  <sheetViews>
    <sheetView showGridLines="0" zoomScale="70" zoomScaleNormal="70" workbookViewId="0"/>
  </sheetViews>
  <sheetFormatPr defaultRowHeight="11.5" x14ac:dyDescent="0.25"/>
  <cols>
    <col min="1" max="1" width="8.796875" customWidth="1"/>
    <col min="2" max="9" width="8.8984375" customWidth="1"/>
    <col min="10" max="15" width="13.19921875" customWidth="1"/>
    <col min="16" max="17" width="0" hidden="1" customWidth="1"/>
    <col min="19" max="19" width="50.59765625" customWidth="1"/>
  </cols>
  <sheetData>
    <row r="1" spans="1:19" ht="12.5" x14ac:dyDescent="0.25">
      <c r="B1" s="115" t="s">
        <v>119</v>
      </c>
      <c r="S1" s="321" t="s">
        <v>264</v>
      </c>
    </row>
    <row r="3" spans="1:19" ht="15.5" x14ac:dyDescent="0.35">
      <c r="B3" s="145" t="s">
        <v>61</v>
      </c>
    </row>
    <row r="4" spans="1:19" ht="18" customHeight="1" x14ac:dyDescent="0.35">
      <c r="B4" s="145" t="s">
        <v>62</v>
      </c>
    </row>
    <row r="5" spans="1:19" ht="18" customHeight="1" x14ac:dyDescent="0.25"/>
    <row r="6" spans="1:19" ht="15.5" x14ac:dyDescent="0.35">
      <c r="B6" s="36" t="s">
        <v>169</v>
      </c>
    </row>
    <row r="7" spans="1:19" s="15" customFormat="1" ht="13" x14ac:dyDescent="0.25">
      <c r="A7" s="154"/>
      <c r="B7" s="146" t="s">
        <v>121</v>
      </c>
      <c r="C7" s="147" t="s">
        <v>98</v>
      </c>
      <c r="D7" s="147" t="s">
        <v>99</v>
      </c>
      <c r="E7" s="147" t="s">
        <v>100</v>
      </c>
      <c r="F7" s="148" t="s">
        <v>139</v>
      </c>
      <c r="G7" s="149"/>
      <c r="H7" s="149"/>
      <c r="I7" s="150"/>
      <c r="J7" s="151"/>
      <c r="K7" s="152"/>
      <c r="L7" s="153"/>
      <c r="M7" s="151"/>
      <c r="N7" s="152"/>
      <c r="O7" s="153"/>
      <c r="S7" s="142"/>
    </row>
    <row r="8" spans="1:19" s="15" customFormat="1" ht="13" x14ac:dyDescent="0.3">
      <c r="B8" s="366"/>
      <c r="C8" s="367"/>
      <c r="D8" s="368"/>
      <c r="E8" s="367"/>
      <c r="F8" s="367"/>
      <c r="G8" s="369"/>
      <c r="H8" s="369"/>
      <c r="I8" s="370"/>
      <c r="J8" s="406" t="s">
        <v>158</v>
      </c>
      <c r="K8" s="407"/>
      <c r="L8" s="408"/>
      <c r="M8" s="406" t="s">
        <v>159</v>
      </c>
      <c r="N8" s="407"/>
      <c r="O8" s="408"/>
      <c r="S8" s="142"/>
    </row>
    <row r="9" spans="1:19" s="15" customFormat="1" ht="13" customHeight="1" x14ac:dyDescent="0.3">
      <c r="B9" s="371"/>
      <c r="C9" s="372"/>
      <c r="D9" s="372"/>
      <c r="E9" s="373"/>
      <c r="F9" s="373"/>
      <c r="G9" s="372"/>
      <c r="H9" s="372"/>
      <c r="I9" s="372"/>
      <c r="J9" s="409" t="s">
        <v>290</v>
      </c>
      <c r="K9" s="409" t="s">
        <v>291</v>
      </c>
      <c r="L9" s="412" t="s">
        <v>292</v>
      </c>
      <c r="M9" s="411" t="s">
        <v>290</v>
      </c>
      <c r="N9" s="409" t="s">
        <v>291</v>
      </c>
      <c r="O9" s="412" t="s">
        <v>292</v>
      </c>
      <c r="S9" s="142"/>
    </row>
    <row r="10" spans="1:19" s="15" customFormat="1" ht="13" x14ac:dyDescent="0.3">
      <c r="B10" s="371"/>
      <c r="C10" s="372"/>
      <c r="D10" s="372"/>
      <c r="E10" s="373"/>
      <c r="F10" s="373"/>
      <c r="G10" s="372"/>
      <c r="H10" s="372"/>
      <c r="I10" s="372"/>
      <c r="J10" s="410"/>
      <c r="K10" s="411"/>
      <c r="L10" s="413"/>
      <c r="M10" s="411"/>
      <c r="N10" s="411"/>
      <c r="O10" s="413"/>
      <c r="S10" s="142"/>
    </row>
    <row r="11" spans="1:19" s="15" customFormat="1" ht="13" x14ac:dyDescent="0.3">
      <c r="B11" s="374"/>
      <c r="C11" s="375"/>
      <c r="D11" s="375"/>
      <c r="E11" s="375"/>
      <c r="F11" s="375"/>
      <c r="G11" s="375"/>
      <c r="H11" s="375"/>
      <c r="I11" s="375"/>
      <c r="J11" s="144" t="s">
        <v>118</v>
      </c>
      <c r="K11" s="144" t="s">
        <v>118</v>
      </c>
      <c r="L11" s="218" t="s">
        <v>118</v>
      </c>
      <c r="M11" s="144" t="s">
        <v>118</v>
      </c>
      <c r="N11" s="144" t="s">
        <v>118</v>
      </c>
      <c r="O11" s="218" t="s">
        <v>118</v>
      </c>
      <c r="S11" s="365"/>
    </row>
    <row r="12" spans="1:19" s="15" customFormat="1" ht="13" x14ac:dyDescent="0.3">
      <c r="B12" s="141" t="s">
        <v>63</v>
      </c>
      <c r="C12" s="125"/>
      <c r="D12" s="125"/>
      <c r="E12" s="125"/>
      <c r="F12" s="125"/>
      <c r="G12" s="125"/>
      <c r="H12" s="125"/>
      <c r="I12" s="125"/>
      <c r="J12" s="376"/>
      <c r="K12" s="376"/>
      <c r="L12" s="376"/>
      <c r="M12" s="376"/>
      <c r="N12" s="376"/>
      <c r="O12" s="376"/>
      <c r="S12" s="364" t="s">
        <v>296</v>
      </c>
    </row>
    <row r="13" spans="1:19" s="15" customFormat="1" ht="13" x14ac:dyDescent="0.3">
      <c r="B13" s="366"/>
      <c r="C13" s="196" t="s">
        <v>64</v>
      </c>
      <c r="D13" s="120"/>
      <c r="E13" s="120"/>
      <c r="F13" s="120"/>
      <c r="G13" s="120"/>
      <c r="H13" s="120"/>
      <c r="I13" s="120"/>
      <c r="J13" s="121"/>
      <c r="K13" s="121"/>
      <c r="L13" s="121"/>
      <c r="M13" s="121"/>
      <c r="N13" s="121"/>
      <c r="O13" s="121"/>
      <c r="P13" s="65" t="str">
        <f>IF(SUM($J13:$K13)=0,"ok",IF(ABS(SUM($J13:$K13)-$L13)&lt;1,"ok","error"))</f>
        <v>ok</v>
      </c>
      <c r="Q13" s="65" t="str">
        <f>IF(SUM($M13:$N13)=0,"ok",IF(ABS(SUM($M13:$N13)-$O13)&lt;1,"ok","error"))</f>
        <v>ok</v>
      </c>
      <c r="R13" s="65"/>
      <c r="S13" s="388"/>
    </row>
    <row r="14" spans="1:19" s="15" customFormat="1" ht="13" x14ac:dyDescent="0.3">
      <c r="B14" s="371"/>
      <c r="C14" s="196" t="s">
        <v>65</v>
      </c>
      <c r="D14" s="120"/>
      <c r="E14" s="120"/>
      <c r="F14" s="120"/>
      <c r="G14" s="120"/>
      <c r="H14" s="120"/>
      <c r="I14" s="120"/>
      <c r="J14" s="121"/>
      <c r="K14" s="121"/>
      <c r="L14" s="121"/>
      <c r="M14" s="121"/>
      <c r="N14" s="121"/>
      <c r="O14" s="121"/>
      <c r="P14" s="65" t="str">
        <f t="shared" ref="P14:P77" si="0">IF(SUM($J14:$K14)=0,"ok",IF(ABS(SUM($J14:$K14)-$L14)&lt;1,"ok","error"))</f>
        <v>ok</v>
      </c>
      <c r="Q14" s="65" t="str">
        <f t="shared" ref="Q14:Q77" si="1">IF(SUM($M14:$N14)=0,"ok",IF(ABS(SUM($M14:$N14)-$O14)&lt;1,"ok","error"))</f>
        <v>ok</v>
      </c>
      <c r="S14" s="388"/>
    </row>
    <row r="15" spans="1:19" s="15" customFormat="1" ht="12.5" x14ac:dyDescent="0.25">
      <c r="B15" s="371"/>
      <c r="C15" s="197" t="s">
        <v>66</v>
      </c>
      <c r="D15" s="122"/>
      <c r="E15" s="122"/>
      <c r="F15" s="122"/>
      <c r="G15" s="122"/>
      <c r="H15" s="122"/>
      <c r="I15" s="122"/>
      <c r="J15" s="376"/>
      <c r="K15" s="376"/>
      <c r="L15" s="376"/>
      <c r="M15" s="376"/>
      <c r="N15" s="376"/>
      <c r="O15" s="376"/>
      <c r="P15" s="65"/>
      <c r="Q15" s="65"/>
      <c r="S15" s="389"/>
    </row>
    <row r="16" spans="1:19" s="15" customFormat="1" ht="12.5" x14ac:dyDescent="0.25">
      <c r="B16" s="371"/>
      <c r="C16" s="196"/>
      <c r="D16" s="120" t="s">
        <v>67</v>
      </c>
      <c r="E16" s="120"/>
      <c r="F16" s="120"/>
      <c r="G16" s="120"/>
      <c r="H16" s="120"/>
      <c r="I16" s="120"/>
      <c r="J16" s="376"/>
      <c r="K16" s="376"/>
      <c r="L16" s="376"/>
      <c r="M16" s="376"/>
      <c r="N16" s="376"/>
      <c r="O16" s="376"/>
      <c r="P16" s="65"/>
      <c r="Q16" s="65"/>
      <c r="S16" s="389"/>
    </row>
    <row r="17" spans="2:19" s="15" customFormat="1" ht="13" x14ac:dyDescent="0.3">
      <c r="B17" s="371"/>
      <c r="C17" s="196"/>
      <c r="D17" s="120"/>
      <c r="E17" s="120" t="s">
        <v>68</v>
      </c>
      <c r="F17" s="120"/>
      <c r="G17" s="120"/>
      <c r="H17" s="120"/>
      <c r="I17" s="120"/>
      <c r="J17" s="121"/>
      <c r="K17" s="121"/>
      <c r="L17" s="121"/>
      <c r="M17" s="121"/>
      <c r="N17" s="121"/>
      <c r="O17" s="121"/>
      <c r="P17" s="65" t="str">
        <f t="shared" si="0"/>
        <v>ok</v>
      </c>
      <c r="Q17" s="65" t="str">
        <f t="shared" si="1"/>
        <v>ok</v>
      </c>
      <c r="S17" s="388"/>
    </row>
    <row r="18" spans="2:19" s="15" customFormat="1" ht="13" x14ac:dyDescent="0.3">
      <c r="B18" s="371"/>
      <c r="C18" s="196"/>
      <c r="D18" s="120"/>
      <c r="E18" s="120" t="s">
        <v>105</v>
      </c>
      <c r="F18" s="120"/>
      <c r="G18" s="120"/>
      <c r="H18" s="120"/>
      <c r="I18" s="120"/>
      <c r="J18" s="121"/>
      <c r="K18" s="121"/>
      <c r="L18" s="121"/>
      <c r="M18" s="121"/>
      <c r="N18" s="121"/>
      <c r="O18" s="121"/>
      <c r="P18" s="65" t="str">
        <f t="shared" si="0"/>
        <v>ok</v>
      </c>
      <c r="Q18" s="65" t="str">
        <f t="shared" si="1"/>
        <v>ok</v>
      </c>
      <c r="S18" s="388"/>
    </row>
    <row r="19" spans="2:19" s="15" customFormat="1" ht="13" x14ac:dyDescent="0.3">
      <c r="B19" s="371"/>
      <c r="C19" s="196"/>
      <c r="D19" s="120"/>
      <c r="E19" s="120" t="s">
        <v>106</v>
      </c>
      <c r="F19" s="120"/>
      <c r="G19" s="120"/>
      <c r="H19" s="120"/>
      <c r="I19" s="120"/>
      <c r="J19" s="121"/>
      <c r="K19" s="121"/>
      <c r="L19" s="121"/>
      <c r="M19" s="121"/>
      <c r="N19" s="121"/>
      <c r="O19" s="121"/>
      <c r="P19" s="65" t="str">
        <f t="shared" si="0"/>
        <v>ok</v>
      </c>
      <c r="Q19" s="65" t="str">
        <f t="shared" si="1"/>
        <v>ok</v>
      </c>
      <c r="S19" s="388"/>
    </row>
    <row r="20" spans="2:19" s="15" customFormat="1" ht="13" x14ac:dyDescent="0.3">
      <c r="B20" s="371"/>
      <c r="C20" s="196"/>
      <c r="D20" s="120"/>
      <c r="E20" s="120" t="s">
        <v>101</v>
      </c>
      <c r="F20" s="120"/>
      <c r="G20" s="120"/>
      <c r="H20" s="120"/>
      <c r="I20" s="120"/>
      <c r="J20" s="121"/>
      <c r="K20" s="121"/>
      <c r="L20" s="121"/>
      <c r="M20" s="121"/>
      <c r="N20" s="121"/>
      <c r="O20" s="121"/>
      <c r="P20" s="65" t="str">
        <f t="shared" si="0"/>
        <v>ok</v>
      </c>
      <c r="Q20" s="65" t="str">
        <f t="shared" si="1"/>
        <v>ok</v>
      </c>
      <c r="S20" s="388"/>
    </row>
    <row r="21" spans="2:19" s="15" customFormat="1" ht="13" x14ac:dyDescent="0.3">
      <c r="B21" s="371"/>
      <c r="C21" s="196"/>
      <c r="D21" s="120"/>
      <c r="E21" s="120" t="s">
        <v>102</v>
      </c>
      <c r="F21" s="120"/>
      <c r="G21" s="120"/>
      <c r="H21" s="120"/>
      <c r="I21" s="120"/>
      <c r="J21" s="121"/>
      <c r="K21" s="121"/>
      <c r="L21" s="121"/>
      <c r="M21" s="121"/>
      <c r="N21" s="121"/>
      <c r="O21" s="121"/>
      <c r="P21" s="65" t="str">
        <f t="shared" si="0"/>
        <v>ok</v>
      </c>
      <c r="Q21" s="65" t="str">
        <f t="shared" si="1"/>
        <v>ok</v>
      </c>
      <c r="S21" s="388"/>
    </row>
    <row r="22" spans="2:19" s="15" customFormat="1" ht="13" x14ac:dyDescent="0.3">
      <c r="B22" s="371"/>
      <c r="C22" s="196"/>
      <c r="D22" s="120"/>
      <c r="E22" s="120" t="s">
        <v>103</v>
      </c>
      <c r="F22" s="120"/>
      <c r="G22" s="120"/>
      <c r="H22" s="120"/>
      <c r="I22" s="120"/>
      <c r="J22" s="121"/>
      <c r="K22" s="121"/>
      <c r="L22" s="121"/>
      <c r="M22" s="121"/>
      <c r="N22" s="121"/>
      <c r="O22" s="121"/>
      <c r="P22" s="65" t="str">
        <f t="shared" si="0"/>
        <v>ok</v>
      </c>
      <c r="Q22" s="65" t="str">
        <f t="shared" si="1"/>
        <v>ok</v>
      </c>
      <c r="S22" s="388"/>
    </row>
    <row r="23" spans="2:19" s="15" customFormat="1" ht="13" x14ac:dyDescent="0.3">
      <c r="B23" s="371"/>
      <c r="C23" s="196"/>
      <c r="D23" s="120"/>
      <c r="E23" s="120" t="s">
        <v>134</v>
      </c>
      <c r="F23" s="120"/>
      <c r="G23" s="120"/>
      <c r="H23" s="120"/>
      <c r="I23" s="120"/>
      <c r="J23" s="121"/>
      <c r="K23" s="121"/>
      <c r="L23" s="121"/>
      <c r="M23" s="121"/>
      <c r="N23" s="121"/>
      <c r="O23" s="121"/>
      <c r="P23" s="65" t="str">
        <f t="shared" si="0"/>
        <v>ok</v>
      </c>
      <c r="Q23" s="65" t="str">
        <f t="shared" si="1"/>
        <v>ok</v>
      </c>
      <c r="S23" s="388"/>
    </row>
    <row r="24" spans="2:19" s="15" customFormat="1" ht="12.5" x14ac:dyDescent="0.25">
      <c r="B24" s="371"/>
      <c r="C24" s="196"/>
      <c r="D24" s="120" t="s">
        <v>69</v>
      </c>
      <c r="E24" s="120"/>
      <c r="F24" s="120"/>
      <c r="G24" s="120"/>
      <c r="H24" s="120"/>
      <c r="I24" s="120"/>
      <c r="J24" s="376"/>
      <c r="K24" s="376"/>
      <c r="L24" s="376"/>
      <c r="M24" s="376"/>
      <c r="N24" s="376"/>
      <c r="O24" s="376"/>
      <c r="P24" s="65"/>
      <c r="Q24" s="65"/>
      <c r="S24" s="389"/>
    </row>
    <row r="25" spans="2:19" s="15" customFormat="1" ht="13" x14ac:dyDescent="0.3">
      <c r="B25" s="371"/>
      <c r="C25" s="196"/>
      <c r="D25" s="120"/>
      <c r="E25" s="120" t="s">
        <v>70</v>
      </c>
      <c r="F25" s="120"/>
      <c r="G25" s="120"/>
      <c r="H25" s="120"/>
      <c r="I25" s="120"/>
      <c r="J25" s="121"/>
      <c r="K25" s="121"/>
      <c r="L25" s="121"/>
      <c r="M25" s="121"/>
      <c r="N25" s="121"/>
      <c r="O25" s="121"/>
      <c r="P25" s="65" t="str">
        <f t="shared" si="0"/>
        <v>ok</v>
      </c>
      <c r="Q25" s="65" t="str">
        <f t="shared" si="1"/>
        <v>ok</v>
      </c>
      <c r="S25" s="388"/>
    </row>
    <row r="26" spans="2:19" s="15" customFormat="1" ht="13" x14ac:dyDescent="0.3">
      <c r="B26" s="371"/>
      <c r="C26" s="196"/>
      <c r="D26" s="120"/>
      <c r="E26" s="120" t="s">
        <v>135</v>
      </c>
      <c r="F26" s="120"/>
      <c r="G26" s="120"/>
      <c r="H26" s="120"/>
      <c r="I26" s="120"/>
      <c r="J26" s="121"/>
      <c r="K26" s="121"/>
      <c r="L26" s="121"/>
      <c r="M26" s="121"/>
      <c r="N26" s="121"/>
      <c r="O26" s="121"/>
      <c r="P26" s="65" t="str">
        <f t="shared" si="0"/>
        <v>ok</v>
      </c>
      <c r="Q26" s="65" t="str">
        <f t="shared" si="1"/>
        <v>ok</v>
      </c>
      <c r="S26" s="388"/>
    </row>
    <row r="27" spans="2:19" s="15" customFormat="1" ht="13" x14ac:dyDescent="0.3">
      <c r="B27" s="371"/>
      <c r="C27" s="196"/>
      <c r="D27" s="120" t="s">
        <v>71</v>
      </c>
      <c r="E27" s="120"/>
      <c r="F27" s="120"/>
      <c r="G27" s="120"/>
      <c r="H27" s="120"/>
      <c r="I27" s="120"/>
      <c r="J27" s="121"/>
      <c r="K27" s="121"/>
      <c r="L27" s="121"/>
      <c r="M27" s="121"/>
      <c r="N27" s="121"/>
      <c r="O27" s="121"/>
      <c r="P27" s="65" t="str">
        <f t="shared" si="0"/>
        <v>ok</v>
      </c>
      <c r="Q27" s="65" t="str">
        <f t="shared" si="1"/>
        <v>ok</v>
      </c>
      <c r="S27" s="388"/>
    </row>
    <row r="28" spans="2:19" s="15" customFormat="1" ht="12.5" x14ac:dyDescent="0.25">
      <c r="B28" s="371"/>
      <c r="C28" s="196"/>
      <c r="D28" s="120" t="s">
        <v>293</v>
      </c>
      <c r="E28" s="120"/>
      <c r="F28" s="120"/>
      <c r="G28" s="120"/>
      <c r="H28" s="120"/>
      <c r="I28" s="120"/>
      <c r="J28" s="376"/>
      <c r="K28" s="376"/>
      <c r="L28" s="376"/>
      <c r="M28" s="376"/>
      <c r="N28" s="376"/>
      <c r="O28" s="376"/>
      <c r="P28" s="65"/>
      <c r="Q28" s="65"/>
      <c r="S28" s="389"/>
    </row>
    <row r="29" spans="2:19" s="15" customFormat="1" ht="13" x14ac:dyDescent="0.3">
      <c r="B29" s="371"/>
      <c r="C29" s="196"/>
      <c r="D29" s="120"/>
      <c r="E29" s="120" t="s">
        <v>93</v>
      </c>
      <c r="F29" s="120"/>
      <c r="G29" s="120"/>
      <c r="H29" s="120"/>
      <c r="I29" s="120"/>
      <c r="J29" s="121"/>
      <c r="K29" s="121"/>
      <c r="L29" s="121"/>
      <c r="M29" s="121"/>
      <c r="N29" s="121"/>
      <c r="O29" s="121"/>
      <c r="P29" s="65" t="str">
        <f t="shared" si="0"/>
        <v>ok</v>
      </c>
      <c r="Q29" s="65" t="str">
        <f t="shared" si="1"/>
        <v>ok</v>
      </c>
      <c r="S29" s="388"/>
    </row>
    <row r="30" spans="2:19" s="15" customFormat="1" ht="13" x14ac:dyDescent="0.3">
      <c r="B30" s="371"/>
      <c r="C30" s="196"/>
      <c r="D30" s="120"/>
      <c r="E30" s="120" t="s">
        <v>124</v>
      </c>
      <c r="F30" s="120"/>
      <c r="G30" s="120"/>
      <c r="H30" s="120"/>
      <c r="I30" s="120"/>
      <c r="J30" s="121"/>
      <c r="K30" s="121"/>
      <c r="L30" s="121"/>
      <c r="M30" s="121"/>
      <c r="N30" s="121"/>
      <c r="O30" s="121"/>
      <c r="P30" s="65" t="str">
        <f t="shared" si="0"/>
        <v>ok</v>
      </c>
      <c r="Q30" s="65" t="str">
        <f t="shared" si="1"/>
        <v>ok</v>
      </c>
      <c r="S30" s="388"/>
    </row>
    <row r="31" spans="2:19" s="15" customFormat="1" ht="13" x14ac:dyDescent="0.3">
      <c r="B31" s="371"/>
      <c r="C31" s="196"/>
      <c r="D31" s="120"/>
      <c r="E31" s="120" t="s">
        <v>125</v>
      </c>
      <c r="F31" s="120"/>
      <c r="G31" s="120"/>
      <c r="H31" s="120"/>
      <c r="I31" s="120"/>
      <c r="J31" s="121"/>
      <c r="K31" s="121"/>
      <c r="L31" s="121"/>
      <c r="M31" s="121"/>
      <c r="N31" s="121"/>
      <c r="O31" s="121"/>
      <c r="P31" s="65" t="str">
        <f t="shared" si="0"/>
        <v>ok</v>
      </c>
      <c r="Q31" s="65" t="str">
        <f t="shared" si="1"/>
        <v>ok</v>
      </c>
      <c r="S31" s="388"/>
    </row>
    <row r="32" spans="2:19" s="15" customFormat="1" ht="13" x14ac:dyDescent="0.3">
      <c r="B32" s="371"/>
      <c r="C32" s="196"/>
      <c r="D32" s="134"/>
      <c r="E32" s="120" t="s">
        <v>128</v>
      </c>
      <c r="F32" s="120"/>
      <c r="G32" s="120"/>
      <c r="H32" s="120"/>
      <c r="I32" s="120"/>
      <c r="J32" s="121"/>
      <c r="K32" s="121"/>
      <c r="L32" s="121"/>
      <c r="M32" s="121"/>
      <c r="N32" s="121"/>
      <c r="O32" s="121"/>
      <c r="P32" s="65" t="str">
        <f t="shared" si="0"/>
        <v>ok</v>
      </c>
      <c r="Q32" s="65" t="str">
        <f t="shared" si="1"/>
        <v>ok</v>
      </c>
      <c r="S32" s="388"/>
    </row>
    <row r="33" spans="2:19" s="15" customFormat="1" ht="12.5" x14ac:dyDescent="0.25">
      <c r="B33" s="371"/>
      <c r="C33" s="196"/>
      <c r="D33" s="120" t="s">
        <v>136</v>
      </c>
      <c r="E33" s="120"/>
      <c r="F33" s="120"/>
      <c r="G33" s="120"/>
      <c r="H33" s="120"/>
      <c r="I33" s="120"/>
      <c r="J33" s="376"/>
      <c r="K33" s="376"/>
      <c r="L33" s="376"/>
      <c r="M33" s="376"/>
      <c r="N33" s="376"/>
      <c r="O33" s="376"/>
      <c r="P33" s="65"/>
      <c r="Q33" s="65"/>
      <c r="S33" s="389"/>
    </row>
    <row r="34" spans="2:19" s="15" customFormat="1" ht="13" x14ac:dyDescent="0.3">
      <c r="B34" s="371"/>
      <c r="C34" s="196"/>
      <c r="D34" s="120"/>
      <c r="E34" s="120" t="s">
        <v>72</v>
      </c>
      <c r="F34" s="120"/>
      <c r="G34" s="120"/>
      <c r="H34" s="120"/>
      <c r="I34" s="120"/>
      <c r="J34" s="121"/>
      <c r="K34" s="121"/>
      <c r="L34" s="121"/>
      <c r="M34" s="121"/>
      <c r="N34" s="121"/>
      <c r="O34" s="121"/>
      <c r="P34" s="65" t="str">
        <f t="shared" si="0"/>
        <v>ok</v>
      </c>
      <c r="Q34" s="65" t="str">
        <f t="shared" si="1"/>
        <v>ok</v>
      </c>
      <c r="S34" s="388"/>
    </row>
    <row r="35" spans="2:19" s="15" customFormat="1" ht="13" x14ac:dyDescent="0.3">
      <c r="B35" s="371"/>
      <c r="C35" s="196"/>
      <c r="D35" s="120"/>
      <c r="E35" s="120" t="s">
        <v>73</v>
      </c>
      <c r="F35" s="120"/>
      <c r="G35" s="120"/>
      <c r="H35" s="120"/>
      <c r="I35" s="120"/>
      <c r="J35" s="121"/>
      <c r="K35" s="121"/>
      <c r="L35" s="121"/>
      <c r="M35" s="121"/>
      <c r="N35" s="121"/>
      <c r="O35" s="121"/>
      <c r="P35" s="65" t="str">
        <f t="shared" si="0"/>
        <v>ok</v>
      </c>
      <c r="Q35" s="65" t="str">
        <f t="shared" si="1"/>
        <v>ok</v>
      </c>
      <c r="S35" s="388"/>
    </row>
    <row r="36" spans="2:19" s="15" customFormat="1" ht="13" x14ac:dyDescent="0.3">
      <c r="B36" s="371"/>
      <c r="C36" s="196"/>
      <c r="D36" s="120"/>
      <c r="E36" s="120" t="s">
        <v>137</v>
      </c>
      <c r="F36" s="120"/>
      <c r="G36" s="120"/>
      <c r="H36" s="120"/>
      <c r="I36" s="120"/>
      <c r="J36" s="121"/>
      <c r="K36" s="121"/>
      <c r="L36" s="121"/>
      <c r="M36" s="121"/>
      <c r="N36" s="121"/>
      <c r="O36" s="121"/>
      <c r="P36" s="65" t="str">
        <f t="shared" si="0"/>
        <v>ok</v>
      </c>
      <c r="Q36" s="65" t="str">
        <f t="shared" si="1"/>
        <v>ok</v>
      </c>
      <c r="S36" s="388"/>
    </row>
    <row r="37" spans="2:19" s="15" customFormat="1" ht="13" x14ac:dyDescent="0.3">
      <c r="B37" s="371"/>
      <c r="C37" s="196" t="s">
        <v>74</v>
      </c>
      <c r="D37" s="120"/>
      <c r="E37" s="120"/>
      <c r="F37" s="120"/>
      <c r="G37" s="120"/>
      <c r="H37" s="120"/>
      <c r="I37" s="120"/>
      <c r="J37" s="121"/>
      <c r="K37" s="121"/>
      <c r="L37" s="121"/>
      <c r="M37" s="121"/>
      <c r="N37" s="121"/>
      <c r="O37" s="121"/>
      <c r="P37" s="65" t="str">
        <f t="shared" si="0"/>
        <v>ok</v>
      </c>
      <c r="Q37" s="65" t="str">
        <f t="shared" si="1"/>
        <v>ok</v>
      </c>
      <c r="S37" s="388"/>
    </row>
    <row r="38" spans="2:19" s="15" customFormat="1" ht="13" x14ac:dyDescent="0.3">
      <c r="B38" s="371"/>
      <c r="C38" s="197" t="s">
        <v>167</v>
      </c>
      <c r="D38" s="122"/>
      <c r="E38" s="122"/>
      <c r="F38" s="122"/>
      <c r="G38" s="122"/>
      <c r="H38" s="122"/>
      <c r="I38" s="122"/>
      <c r="J38" s="121"/>
      <c r="K38" s="121"/>
      <c r="L38" s="121"/>
      <c r="M38" s="121"/>
      <c r="N38" s="121"/>
      <c r="O38" s="121"/>
      <c r="P38" s="65" t="str">
        <f t="shared" si="0"/>
        <v>ok</v>
      </c>
      <c r="Q38" s="65" t="str">
        <f t="shared" si="1"/>
        <v>ok</v>
      </c>
      <c r="S38" s="388"/>
    </row>
    <row r="39" spans="2:19" s="15" customFormat="1" ht="12.5" x14ac:dyDescent="0.25">
      <c r="B39" s="371"/>
      <c r="C39" s="196" t="s">
        <v>75</v>
      </c>
      <c r="D39" s="120"/>
      <c r="E39" s="120"/>
      <c r="F39" s="120"/>
      <c r="G39" s="120"/>
      <c r="H39" s="120"/>
      <c r="I39" s="120"/>
      <c r="J39" s="376"/>
      <c r="K39" s="376"/>
      <c r="L39" s="376"/>
      <c r="M39" s="376"/>
      <c r="N39" s="376"/>
      <c r="O39" s="376"/>
      <c r="P39" s="65"/>
      <c r="Q39" s="65"/>
      <c r="S39" s="389"/>
    </row>
    <row r="40" spans="2:19" s="15" customFormat="1" ht="13" x14ac:dyDescent="0.3">
      <c r="B40" s="371"/>
      <c r="C40" s="196"/>
      <c r="D40" s="120" t="s">
        <v>76</v>
      </c>
      <c r="E40" s="120"/>
      <c r="F40" s="120"/>
      <c r="G40" s="120"/>
      <c r="H40" s="120"/>
      <c r="I40" s="120"/>
      <c r="J40" s="121"/>
      <c r="K40" s="362"/>
      <c r="L40" s="362"/>
      <c r="M40" s="362"/>
      <c r="N40" s="362"/>
      <c r="O40" s="362"/>
      <c r="P40" s="65" t="str">
        <f t="shared" si="0"/>
        <v>ok</v>
      </c>
      <c r="Q40" s="65" t="str">
        <f t="shared" si="1"/>
        <v>ok</v>
      </c>
      <c r="S40" s="388"/>
    </row>
    <row r="41" spans="2:19" s="15" customFormat="1" ht="13" x14ac:dyDescent="0.3">
      <c r="B41" s="371"/>
      <c r="C41" s="196"/>
      <c r="D41" s="120" t="s">
        <v>165</v>
      </c>
      <c r="E41" s="120"/>
      <c r="F41" s="120"/>
      <c r="G41" s="120"/>
      <c r="H41" s="120"/>
      <c r="I41" s="120"/>
      <c r="J41" s="121"/>
      <c r="K41" s="362"/>
      <c r="L41" s="362"/>
      <c r="M41" s="362"/>
      <c r="N41" s="362"/>
      <c r="O41" s="362"/>
      <c r="P41" s="65" t="str">
        <f t="shared" si="0"/>
        <v>ok</v>
      </c>
      <c r="Q41" s="65" t="str">
        <f t="shared" si="1"/>
        <v>ok</v>
      </c>
      <c r="S41" s="388"/>
    </row>
    <row r="42" spans="2:19" s="15" customFormat="1" ht="13" x14ac:dyDescent="0.3">
      <c r="B42" s="371"/>
      <c r="C42" s="196"/>
      <c r="D42" s="120" t="s">
        <v>77</v>
      </c>
      <c r="E42" s="120"/>
      <c r="F42" s="120"/>
      <c r="G42" s="120"/>
      <c r="H42" s="120"/>
      <c r="I42" s="120"/>
      <c r="J42" s="121"/>
      <c r="K42" s="362"/>
      <c r="L42" s="362"/>
      <c r="M42" s="362"/>
      <c r="N42" s="362"/>
      <c r="O42" s="362"/>
      <c r="P42" s="65" t="str">
        <f t="shared" si="0"/>
        <v>ok</v>
      </c>
      <c r="Q42" s="65" t="str">
        <f t="shared" si="1"/>
        <v>ok</v>
      </c>
      <c r="S42" s="388"/>
    </row>
    <row r="43" spans="2:19" s="15" customFormat="1" ht="13" x14ac:dyDescent="0.3">
      <c r="B43" s="371"/>
      <c r="C43" s="196"/>
      <c r="D43" s="120" t="s">
        <v>78</v>
      </c>
      <c r="E43" s="120"/>
      <c r="F43" s="120"/>
      <c r="G43" s="120"/>
      <c r="H43" s="120"/>
      <c r="I43" s="120"/>
      <c r="J43" s="121"/>
      <c r="K43" s="362"/>
      <c r="L43" s="362"/>
      <c r="M43" s="362"/>
      <c r="N43" s="362"/>
      <c r="O43" s="362"/>
      <c r="P43" s="65" t="str">
        <f t="shared" si="0"/>
        <v>ok</v>
      </c>
      <c r="Q43" s="65" t="str">
        <f t="shared" si="1"/>
        <v>ok</v>
      </c>
      <c r="S43" s="388"/>
    </row>
    <row r="44" spans="2:19" s="15" customFormat="1" ht="13" x14ac:dyDescent="0.3">
      <c r="B44" s="371"/>
      <c r="C44" s="196"/>
      <c r="D44" s="120" t="s">
        <v>79</v>
      </c>
      <c r="E44" s="120"/>
      <c r="F44" s="120"/>
      <c r="G44" s="120"/>
      <c r="H44" s="120"/>
      <c r="I44" s="120"/>
      <c r="J44" s="121"/>
      <c r="K44" s="362"/>
      <c r="L44" s="362"/>
      <c r="M44" s="362"/>
      <c r="N44" s="362"/>
      <c r="O44" s="362"/>
      <c r="P44" s="65" t="str">
        <f t="shared" si="0"/>
        <v>ok</v>
      </c>
      <c r="Q44" s="65" t="str">
        <f t="shared" si="1"/>
        <v>ok</v>
      </c>
      <c r="S44" s="388"/>
    </row>
    <row r="45" spans="2:19" s="15" customFormat="1" ht="13" x14ac:dyDescent="0.3">
      <c r="B45" s="371"/>
      <c r="C45" s="196"/>
      <c r="D45" s="120" t="s">
        <v>80</v>
      </c>
      <c r="E45" s="120"/>
      <c r="F45" s="120"/>
      <c r="G45" s="120"/>
      <c r="H45" s="120"/>
      <c r="I45" s="120"/>
      <c r="J45" s="121"/>
      <c r="K45" s="362"/>
      <c r="L45" s="362"/>
      <c r="M45" s="362"/>
      <c r="N45" s="362"/>
      <c r="O45" s="362"/>
      <c r="P45" s="65" t="str">
        <f t="shared" si="0"/>
        <v>ok</v>
      </c>
      <c r="Q45" s="65" t="str">
        <f t="shared" si="1"/>
        <v>ok</v>
      </c>
      <c r="S45" s="388"/>
    </row>
    <row r="46" spans="2:19" s="15" customFormat="1" ht="13" x14ac:dyDescent="0.3">
      <c r="B46" s="371"/>
      <c r="C46" s="196"/>
      <c r="D46" s="124" t="s">
        <v>81</v>
      </c>
      <c r="E46" s="120"/>
      <c r="F46" s="120"/>
      <c r="G46" s="120"/>
      <c r="H46" s="120"/>
      <c r="I46" s="120"/>
      <c r="J46" s="121"/>
      <c r="K46" s="362"/>
      <c r="L46" s="362"/>
      <c r="M46" s="362"/>
      <c r="N46" s="362"/>
      <c r="O46" s="362"/>
      <c r="P46" s="65" t="str">
        <f t="shared" si="0"/>
        <v>ok</v>
      </c>
      <c r="Q46" s="65" t="str">
        <f t="shared" si="1"/>
        <v>ok</v>
      </c>
      <c r="S46" s="388"/>
    </row>
    <row r="47" spans="2:19" s="15" customFormat="1" ht="13" x14ac:dyDescent="0.3">
      <c r="B47" s="371"/>
      <c r="C47" s="198"/>
      <c r="D47" s="125" t="s">
        <v>82</v>
      </c>
      <c r="E47" s="120"/>
      <c r="F47" s="120"/>
      <c r="G47" s="120"/>
      <c r="H47" s="120"/>
      <c r="I47" s="120"/>
      <c r="J47" s="121"/>
      <c r="K47" s="362"/>
      <c r="L47" s="362"/>
      <c r="M47" s="362"/>
      <c r="N47" s="362"/>
      <c r="O47" s="362"/>
      <c r="P47" s="65" t="str">
        <f t="shared" si="0"/>
        <v>ok</v>
      </c>
      <c r="Q47" s="65" t="str">
        <f t="shared" si="1"/>
        <v>ok</v>
      </c>
      <c r="S47" s="388"/>
    </row>
    <row r="48" spans="2:19" s="15" customFormat="1" ht="13" x14ac:dyDescent="0.3">
      <c r="B48" s="371"/>
      <c r="C48" s="215"/>
      <c r="D48" s="120" t="s">
        <v>104</v>
      </c>
      <c r="E48" s="135"/>
      <c r="F48" s="120"/>
      <c r="G48" s="120"/>
      <c r="H48" s="120"/>
      <c r="I48" s="120"/>
      <c r="J48" s="121"/>
      <c r="K48" s="362"/>
      <c r="L48" s="362"/>
      <c r="M48" s="362"/>
      <c r="N48" s="362"/>
      <c r="O48" s="362"/>
      <c r="P48" s="65" t="str">
        <f t="shared" si="0"/>
        <v>ok</v>
      </c>
      <c r="Q48" s="65" t="str">
        <f t="shared" si="1"/>
        <v>ok</v>
      </c>
      <c r="S48" s="388"/>
    </row>
    <row r="49" spans="2:19" s="15" customFormat="1" ht="13" x14ac:dyDescent="0.3">
      <c r="B49" s="371"/>
      <c r="C49" s="216"/>
      <c r="D49" s="120" t="s">
        <v>84</v>
      </c>
      <c r="E49" s="135"/>
      <c r="F49" s="120"/>
      <c r="G49" s="120"/>
      <c r="H49" s="120"/>
      <c r="I49" s="120"/>
      <c r="J49" s="121"/>
      <c r="K49" s="362"/>
      <c r="L49" s="362"/>
      <c r="M49" s="362"/>
      <c r="N49" s="362"/>
      <c r="O49" s="362"/>
      <c r="P49" s="65" t="str">
        <f t="shared" si="0"/>
        <v>ok</v>
      </c>
      <c r="Q49" s="65" t="str">
        <f t="shared" si="1"/>
        <v>ok</v>
      </c>
      <c r="S49" s="388"/>
    </row>
    <row r="50" spans="2:19" s="15" customFormat="1" ht="13" x14ac:dyDescent="0.3">
      <c r="B50" s="371"/>
      <c r="C50" s="216"/>
      <c r="D50" s="125" t="s">
        <v>180</v>
      </c>
      <c r="E50" s="142"/>
      <c r="F50" s="120"/>
      <c r="G50" s="120"/>
      <c r="H50" s="120"/>
      <c r="I50" s="120"/>
      <c r="J50" s="121"/>
      <c r="K50" s="362"/>
      <c r="L50" s="362"/>
      <c r="M50" s="362"/>
      <c r="N50" s="362"/>
      <c r="O50" s="362"/>
      <c r="P50" s="65" t="str">
        <f t="shared" si="0"/>
        <v>ok</v>
      </c>
      <c r="Q50" s="65" t="str">
        <f t="shared" si="1"/>
        <v>ok</v>
      </c>
      <c r="S50" s="388"/>
    </row>
    <row r="51" spans="2:19" s="15" customFormat="1" ht="13" x14ac:dyDescent="0.3">
      <c r="B51" s="371"/>
      <c r="C51" s="215"/>
      <c r="D51" s="120" t="s">
        <v>166</v>
      </c>
      <c r="E51" s="120"/>
      <c r="F51" s="120"/>
      <c r="G51" s="120"/>
      <c r="H51" s="120"/>
      <c r="I51" s="120"/>
      <c r="J51" s="121"/>
      <c r="K51" s="362"/>
      <c r="L51" s="362"/>
      <c r="M51" s="362"/>
      <c r="N51" s="362"/>
      <c r="O51" s="362"/>
      <c r="P51" s="65" t="str">
        <f t="shared" si="0"/>
        <v>ok</v>
      </c>
      <c r="Q51" s="65" t="str">
        <f t="shared" si="1"/>
        <v>ok</v>
      </c>
      <c r="S51" s="388"/>
    </row>
    <row r="52" spans="2:19" s="15" customFormat="1" ht="13" x14ac:dyDescent="0.3">
      <c r="B52" s="371"/>
      <c r="C52" s="199"/>
      <c r="D52" s="120" t="s">
        <v>85</v>
      </c>
      <c r="E52" s="120"/>
      <c r="F52" s="120"/>
      <c r="G52" s="120"/>
      <c r="H52" s="120"/>
      <c r="I52" s="120"/>
      <c r="J52" s="121"/>
      <c r="K52" s="362"/>
      <c r="L52" s="362"/>
      <c r="M52" s="362"/>
      <c r="N52" s="362"/>
      <c r="O52" s="362"/>
      <c r="P52" s="65" t="str">
        <f t="shared" si="0"/>
        <v>ok</v>
      </c>
      <c r="Q52" s="65" t="str">
        <f t="shared" si="1"/>
        <v>ok</v>
      </c>
      <c r="S52" s="388"/>
    </row>
    <row r="53" spans="2:19" s="15" customFormat="1" ht="13" x14ac:dyDescent="0.3">
      <c r="B53" s="371"/>
      <c r="C53" s="199"/>
      <c r="D53" s="125" t="s">
        <v>168</v>
      </c>
      <c r="E53" s="120"/>
      <c r="F53" s="120"/>
      <c r="G53" s="120"/>
      <c r="H53" s="120"/>
      <c r="I53" s="120"/>
      <c r="J53" s="121"/>
      <c r="K53" s="362"/>
      <c r="L53" s="362"/>
      <c r="M53" s="362"/>
      <c r="N53" s="362"/>
      <c r="O53" s="362"/>
      <c r="P53" s="65" t="str">
        <f t="shared" si="0"/>
        <v>ok</v>
      </c>
      <c r="Q53" s="65" t="str">
        <f t="shared" si="1"/>
        <v>ok</v>
      </c>
      <c r="S53" s="388"/>
    </row>
    <row r="54" spans="2:19" s="15" customFormat="1" ht="13" x14ac:dyDescent="0.3">
      <c r="B54" s="371"/>
      <c r="C54" s="199"/>
      <c r="D54" s="125" t="s">
        <v>122</v>
      </c>
      <c r="E54" s="120"/>
      <c r="F54" s="120"/>
      <c r="G54" s="120"/>
      <c r="H54" s="120"/>
      <c r="I54" s="120"/>
      <c r="J54" s="121"/>
      <c r="K54" s="362"/>
      <c r="L54" s="362"/>
      <c r="M54" s="362"/>
      <c r="N54" s="362"/>
      <c r="O54" s="362"/>
      <c r="P54" s="65" t="str">
        <f t="shared" si="0"/>
        <v>ok</v>
      </c>
      <c r="Q54" s="65" t="str">
        <f t="shared" si="1"/>
        <v>ok</v>
      </c>
      <c r="S54" s="388"/>
    </row>
    <row r="55" spans="2:19" s="15" customFormat="1" ht="12.5" x14ac:dyDescent="0.25">
      <c r="B55" s="371"/>
      <c r="C55" s="200"/>
      <c r="D55" s="125" t="s">
        <v>83</v>
      </c>
      <c r="E55" s="120"/>
      <c r="F55" s="120"/>
      <c r="G55" s="120"/>
      <c r="H55" s="120"/>
      <c r="I55" s="120"/>
      <c r="J55" s="376"/>
      <c r="K55" s="376"/>
      <c r="L55" s="376"/>
      <c r="M55" s="376"/>
      <c r="N55" s="376"/>
      <c r="O55" s="376"/>
      <c r="P55" s="65"/>
      <c r="Q55" s="65"/>
      <c r="S55" s="389"/>
    </row>
    <row r="56" spans="2:19" s="15" customFormat="1" ht="13" x14ac:dyDescent="0.3">
      <c r="B56" s="371"/>
      <c r="C56" s="199"/>
      <c r="D56" s="125"/>
      <c r="E56" s="125" t="s">
        <v>161</v>
      </c>
      <c r="F56" s="120"/>
      <c r="G56" s="120"/>
      <c r="H56" s="120"/>
      <c r="I56" s="120"/>
      <c r="J56" s="121"/>
      <c r="K56" s="362"/>
      <c r="L56" s="362"/>
      <c r="M56" s="362"/>
      <c r="N56" s="362"/>
      <c r="O56" s="362"/>
      <c r="P56" s="65" t="str">
        <f t="shared" si="0"/>
        <v>ok</v>
      </c>
      <c r="Q56" s="65" t="str">
        <f t="shared" si="1"/>
        <v>ok</v>
      </c>
      <c r="S56" s="388"/>
    </row>
    <row r="57" spans="2:19" s="15" customFormat="1" ht="13" x14ac:dyDescent="0.3">
      <c r="B57" s="371"/>
      <c r="C57" s="199"/>
      <c r="D57" s="125"/>
      <c r="E57" s="125" t="s">
        <v>123</v>
      </c>
      <c r="F57" s="120"/>
      <c r="G57" s="120"/>
      <c r="H57" s="120"/>
      <c r="I57" s="120"/>
      <c r="J57" s="121"/>
      <c r="K57" s="362"/>
      <c r="L57" s="362"/>
      <c r="M57" s="362"/>
      <c r="N57" s="362"/>
      <c r="O57" s="362"/>
      <c r="P57" s="65" t="str">
        <f t="shared" si="0"/>
        <v>ok</v>
      </c>
      <c r="Q57" s="65" t="str">
        <f t="shared" si="1"/>
        <v>ok</v>
      </c>
      <c r="S57" s="388"/>
    </row>
    <row r="58" spans="2:19" s="15" customFormat="1" ht="13" x14ac:dyDescent="0.3">
      <c r="B58" s="371"/>
      <c r="C58" s="196"/>
      <c r="D58" s="120"/>
      <c r="E58" s="120" t="s">
        <v>181</v>
      </c>
      <c r="F58" s="135"/>
      <c r="G58" s="120"/>
      <c r="H58" s="120"/>
      <c r="I58" s="120"/>
      <c r="J58" s="121"/>
      <c r="K58" s="362"/>
      <c r="L58" s="362"/>
      <c r="M58" s="362"/>
      <c r="N58" s="362"/>
      <c r="O58" s="362"/>
      <c r="P58" s="65" t="str">
        <f t="shared" si="0"/>
        <v>ok</v>
      </c>
      <c r="Q58" s="65" t="str">
        <f t="shared" si="1"/>
        <v>ok</v>
      </c>
      <c r="S58" s="388"/>
    </row>
    <row r="59" spans="2:19" s="15" customFormat="1" ht="13" x14ac:dyDescent="0.3">
      <c r="B59" s="371"/>
      <c r="C59" s="197"/>
      <c r="D59" s="122"/>
      <c r="E59" s="122" t="s">
        <v>160</v>
      </c>
      <c r="F59" s="142"/>
      <c r="G59" s="122"/>
      <c r="H59" s="122"/>
      <c r="I59" s="122"/>
      <c r="J59" s="121"/>
      <c r="K59" s="362"/>
      <c r="L59" s="362"/>
      <c r="M59" s="362"/>
      <c r="N59" s="362"/>
      <c r="O59" s="362"/>
      <c r="P59" s="65" t="str">
        <f t="shared" si="0"/>
        <v>ok</v>
      </c>
      <c r="Q59" s="65" t="str">
        <f t="shared" si="1"/>
        <v>ok</v>
      </c>
      <c r="S59" s="388"/>
    </row>
    <row r="60" spans="2:19" s="15" customFormat="1" ht="13" x14ac:dyDescent="0.3">
      <c r="B60" s="371"/>
      <c r="C60" s="215"/>
      <c r="D60" s="126" t="s">
        <v>162</v>
      </c>
      <c r="E60" s="126"/>
      <c r="F60" s="126"/>
      <c r="G60" s="120"/>
      <c r="H60" s="120"/>
      <c r="I60" s="120"/>
      <c r="J60" s="121"/>
      <c r="K60" s="362"/>
      <c r="L60" s="362"/>
      <c r="M60" s="362"/>
      <c r="N60" s="362"/>
      <c r="O60" s="362"/>
      <c r="P60" s="65" t="str">
        <f t="shared" si="0"/>
        <v>ok</v>
      </c>
      <c r="Q60" s="65" t="str">
        <f t="shared" si="1"/>
        <v>ok</v>
      </c>
      <c r="S60" s="388"/>
    </row>
    <row r="61" spans="2:19" s="15" customFormat="1" ht="13" x14ac:dyDescent="0.3">
      <c r="B61" s="371"/>
      <c r="C61" s="196" t="s">
        <v>86</v>
      </c>
      <c r="D61" s="120"/>
      <c r="E61" s="120"/>
      <c r="F61" s="120"/>
      <c r="G61" s="120"/>
      <c r="H61" s="120"/>
      <c r="I61" s="120"/>
      <c r="J61" s="121"/>
      <c r="K61" s="362"/>
      <c r="L61" s="362"/>
      <c r="M61" s="362"/>
      <c r="N61" s="362"/>
      <c r="O61" s="362"/>
      <c r="P61" s="65" t="str">
        <f t="shared" si="0"/>
        <v>ok</v>
      </c>
      <c r="Q61" s="65" t="str">
        <f t="shared" si="1"/>
        <v>ok</v>
      </c>
      <c r="S61" s="388"/>
    </row>
    <row r="62" spans="2:19" s="15" customFormat="1" ht="13" x14ac:dyDescent="0.3">
      <c r="B62" s="371"/>
      <c r="C62" s="196" t="s">
        <v>163</v>
      </c>
      <c r="D62" s="120"/>
      <c r="E62" s="120"/>
      <c r="F62" s="120"/>
      <c r="G62" s="120"/>
      <c r="H62" s="120"/>
      <c r="I62" s="120"/>
      <c r="J62" s="121"/>
      <c r="K62" s="362"/>
      <c r="L62" s="362"/>
      <c r="M62" s="362"/>
      <c r="N62" s="362"/>
      <c r="O62" s="362"/>
      <c r="P62" s="65" t="str">
        <f t="shared" si="0"/>
        <v>ok</v>
      </c>
      <c r="Q62" s="65" t="str">
        <f t="shared" si="1"/>
        <v>ok</v>
      </c>
      <c r="S62" s="388"/>
    </row>
    <row r="63" spans="2:19" s="15" customFormat="1" ht="13" x14ac:dyDescent="0.3">
      <c r="B63" s="371"/>
      <c r="C63" s="196" t="s">
        <v>148</v>
      </c>
      <c r="D63" s="120"/>
      <c r="E63" s="120"/>
      <c r="F63" s="120"/>
      <c r="G63" s="120"/>
      <c r="H63" s="120"/>
      <c r="I63" s="120"/>
      <c r="J63" s="121"/>
      <c r="K63" s="362"/>
      <c r="L63" s="362"/>
      <c r="M63" s="362"/>
      <c r="N63" s="362"/>
      <c r="O63" s="362"/>
      <c r="P63" s="65" t="str">
        <f t="shared" si="0"/>
        <v>ok</v>
      </c>
      <c r="Q63" s="65" t="str">
        <f t="shared" si="1"/>
        <v>ok</v>
      </c>
      <c r="S63" s="388"/>
    </row>
    <row r="64" spans="2:19" s="15" customFormat="1" ht="13" x14ac:dyDescent="0.3">
      <c r="B64" s="371"/>
      <c r="C64" s="201" t="s">
        <v>87</v>
      </c>
      <c r="D64" s="127"/>
      <c r="E64" s="127"/>
      <c r="F64" s="127"/>
      <c r="G64" s="127"/>
      <c r="H64" s="127"/>
      <c r="I64" s="127"/>
      <c r="J64" s="121"/>
      <c r="K64" s="362"/>
      <c r="L64" s="362"/>
      <c r="M64" s="362"/>
      <c r="N64" s="362"/>
      <c r="O64" s="362"/>
      <c r="P64" s="65" t="str">
        <f t="shared" si="0"/>
        <v>ok</v>
      </c>
      <c r="Q64" s="65" t="str">
        <f t="shared" si="1"/>
        <v>ok</v>
      </c>
      <c r="S64" s="388"/>
    </row>
    <row r="65" spans="2:19" s="15" customFormat="1" ht="13" x14ac:dyDescent="0.3">
      <c r="B65" s="371"/>
      <c r="C65" s="202" t="s">
        <v>131</v>
      </c>
      <c r="D65" s="122"/>
      <c r="E65" s="136"/>
      <c r="F65" s="137"/>
      <c r="G65" s="138"/>
      <c r="H65" s="194"/>
      <c r="I65" s="194"/>
      <c r="J65" s="195">
        <f t="shared" ref="J65:O65" si="2">SUM(J13:J63)</f>
        <v>0</v>
      </c>
      <c r="K65" s="195">
        <f t="shared" si="2"/>
        <v>0</v>
      </c>
      <c r="L65" s="195">
        <f t="shared" si="2"/>
        <v>0</v>
      </c>
      <c r="M65" s="195">
        <f t="shared" si="2"/>
        <v>0</v>
      </c>
      <c r="N65" s="195">
        <f t="shared" si="2"/>
        <v>0</v>
      </c>
      <c r="O65" s="195">
        <f t="shared" si="2"/>
        <v>0</v>
      </c>
      <c r="P65" s="65"/>
      <c r="Q65" s="65"/>
      <c r="S65" s="142"/>
    </row>
    <row r="66" spans="2:19" s="15" customFormat="1" ht="13" x14ac:dyDescent="0.3">
      <c r="B66" s="371" t="s">
        <v>129</v>
      </c>
      <c r="C66" s="377"/>
      <c r="D66" s="377"/>
      <c r="E66" s="377"/>
      <c r="F66" s="377"/>
      <c r="G66" s="377"/>
      <c r="H66" s="377"/>
      <c r="I66" s="377"/>
      <c r="J66" s="378" t="str">
        <f t="shared" ref="J66:O66" si="3">IF(ABS(J64-J65)&lt;=2,"ok","error")</f>
        <v>ok</v>
      </c>
      <c r="K66" s="378" t="str">
        <f t="shared" si="3"/>
        <v>ok</v>
      </c>
      <c r="L66" s="378" t="str">
        <f t="shared" si="3"/>
        <v>ok</v>
      </c>
      <c r="M66" s="378" t="str">
        <f t="shared" si="3"/>
        <v>ok</v>
      </c>
      <c r="N66" s="378" t="str">
        <f t="shared" si="3"/>
        <v>ok</v>
      </c>
      <c r="O66" s="379" t="str">
        <f t="shared" si="3"/>
        <v>ok</v>
      </c>
      <c r="P66" s="65"/>
      <c r="Q66" s="65"/>
      <c r="S66" s="142"/>
    </row>
    <row r="67" spans="2:19" s="15" customFormat="1" ht="13" x14ac:dyDescent="0.3">
      <c r="B67" s="374"/>
      <c r="C67" s="380"/>
      <c r="D67" s="380"/>
      <c r="E67" s="380"/>
      <c r="F67" s="380"/>
      <c r="G67" s="380"/>
      <c r="H67" s="380"/>
      <c r="I67" s="380"/>
      <c r="J67" s="381"/>
      <c r="K67" s="381"/>
      <c r="L67" s="381"/>
      <c r="M67" s="381"/>
      <c r="N67" s="381"/>
      <c r="O67" s="382"/>
      <c r="P67" s="65"/>
      <c r="Q67" s="65"/>
      <c r="S67" s="142"/>
    </row>
    <row r="68" spans="2:19" s="15" customFormat="1" ht="13" x14ac:dyDescent="0.3">
      <c r="B68" s="366"/>
      <c r="C68" s="367"/>
      <c r="D68" s="368"/>
      <c r="E68" s="367"/>
      <c r="F68" s="367"/>
      <c r="G68" s="369"/>
      <c r="H68" s="369"/>
      <c r="I68" s="369"/>
      <c r="J68" s="406" t="s">
        <v>158</v>
      </c>
      <c r="K68" s="407"/>
      <c r="L68" s="408"/>
      <c r="M68" s="406" t="s">
        <v>159</v>
      </c>
      <c r="N68" s="407"/>
      <c r="O68" s="408"/>
      <c r="P68" s="65"/>
      <c r="Q68" s="65"/>
      <c r="S68" s="142"/>
    </row>
    <row r="69" spans="2:19" s="15" customFormat="1" ht="13" customHeight="1" x14ac:dyDescent="0.3">
      <c r="B69" s="371"/>
      <c r="C69" s="372"/>
      <c r="D69" s="372"/>
      <c r="E69" s="373"/>
      <c r="F69" s="373"/>
      <c r="G69" s="372"/>
      <c r="H69" s="372"/>
      <c r="I69" s="372"/>
      <c r="J69" s="409" t="s">
        <v>290</v>
      </c>
      <c r="K69" s="414" t="s">
        <v>291</v>
      </c>
      <c r="L69" s="416" t="s">
        <v>292</v>
      </c>
      <c r="M69" s="414" t="s">
        <v>290</v>
      </c>
      <c r="N69" s="414" t="s">
        <v>291</v>
      </c>
      <c r="O69" s="416" t="s">
        <v>292</v>
      </c>
      <c r="P69" s="65"/>
      <c r="Q69" s="65"/>
      <c r="S69" s="142"/>
    </row>
    <row r="70" spans="2:19" s="15" customFormat="1" ht="13" x14ac:dyDescent="0.3">
      <c r="B70" s="371"/>
      <c r="C70" s="372"/>
      <c r="D70" s="372"/>
      <c r="E70" s="373"/>
      <c r="F70" s="373"/>
      <c r="G70" s="372"/>
      <c r="H70" s="372"/>
      <c r="I70" s="372"/>
      <c r="J70" s="411"/>
      <c r="K70" s="415"/>
      <c r="L70" s="417"/>
      <c r="M70" s="415"/>
      <c r="N70" s="415"/>
      <c r="O70" s="417"/>
      <c r="P70" s="65"/>
      <c r="Q70" s="65"/>
      <c r="S70" s="142"/>
    </row>
    <row r="71" spans="2:19" s="15" customFormat="1" ht="13" x14ac:dyDescent="0.3">
      <c r="B71" s="371"/>
      <c r="C71" s="372"/>
      <c r="D71" s="372"/>
      <c r="E71" s="373"/>
      <c r="F71" s="373"/>
      <c r="G71" s="372"/>
      <c r="H71" s="372"/>
      <c r="I71" s="372"/>
      <c r="J71" s="118" t="s">
        <v>118</v>
      </c>
      <c r="K71" s="118" t="s">
        <v>118</v>
      </c>
      <c r="L71" s="217" t="s">
        <v>118</v>
      </c>
      <c r="M71" s="118" t="s">
        <v>118</v>
      </c>
      <c r="N71" s="118" t="s">
        <v>118</v>
      </c>
      <c r="O71" s="217" t="s">
        <v>118</v>
      </c>
      <c r="P71" s="65"/>
      <c r="Q71" s="65"/>
      <c r="S71" s="142"/>
    </row>
    <row r="72" spans="2:19" s="15" customFormat="1" ht="13" x14ac:dyDescent="0.3">
      <c r="B72" s="143" t="s">
        <v>88</v>
      </c>
      <c r="C72" s="125"/>
      <c r="D72" s="125"/>
      <c r="E72" s="125"/>
      <c r="F72" s="125"/>
      <c r="G72" s="125"/>
      <c r="H72" s="125"/>
      <c r="I72" s="125"/>
      <c r="J72" s="383"/>
      <c r="K72" s="383"/>
      <c r="L72" s="383"/>
      <c r="M72" s="383"/>
      <c r="N72" s="383"/>
      <c r="O72" s="383"/>
      <c r="P72" s="65"/>
      <c r="Q72" s="65"/>
      <c r="S72" s="364" t="s">
        <v>296</v>
      </c>
    </row>
    <row r="73" spans="2:19" s="15" customFormat="1" ht="13" x14ac:dyDescent="0.3">
      <c r="B73" s="366"/>
      <c r="C73" s="196" t="s">
        <v>89</v>
      </c>
      <c r="D73" s="119"/>
      <c r="E73" s="120"/>
      <c r="F73" s="120"/>
      <c r="G73" s="120"/>
      <c r="H73" s="120"/>
      <c r="I73" s="120"/>
      <c r="J73" s="121"/>
      <c r="K73" s="121"/>
      <c r="L73" s="121"/>
      <c r="M73" s="121"/>
      <c r="N73" s="121"/>
      <c r="O73" s="121"/>
      <c r="P73" s="65" t="str">
        <f t="shared" si="0"/>
        <v>ok</v>
      </c>
      <c r="Q73" s="65" t="str">
        <f t="shared" si="1"/>
        <v>ok</v>
      </c>
      <c r="S73" s="388"/>
    </row>
    <row r="74" spans="2:19" s="15" customFormat="1" ht="13" x14ac:dyDescent="0.3">
      <c r="B74" s="386"/>
      <c r="C74" s="196" t="s">
        <v>90</v>
      </c>
      <c r="D74" s="119"/>
      <c r="E74" s="120"/>
      <c r="F74" s="120"/>
      <c r="G74" s="120"/>
      <c r="H74" s="120"/>
      <c r="I74" s="120"/>
      <c r="J74" s="121"/>
      <c r="K74" s="121"/>
      <c r="L74" s="121"/>
      <c r="M74" s="121"/>
      <c r="N74" s="121"/>
      <c r="O74" s="121"/>
      <c r="P74" s="65" t="str">
        <f t="shared" si="0"/>
        <v>ok</v>
      </c>
      <c r="Q74" s="65" t="str">
        <f t="shared" si="1"/>
        <v>ok</v>
      </c>
      <c r="S74" s="388"/>
    </row>
    <row r="75" spans="2:19" s="15" customFormat="1" ht="12.5" x14ac:dyDescent="0.25">
      <c r="B75" s="371"/>
      <c r="C75" s="196" t="s">
        <v>91</v>
      </c>
      <c r="D75" s="119"/>
      <c r="E75" s="120"/>
      <c r="F75" s="120"/>
      <c r="G75" s="120"/>
      <c r="H75" s="120"/>
      <c r="I75" s="120"/>
      <c r="J75" s="376"/>
      <c r="K75" s="376"/>
      <c r="L75" s="376"/>
      <c r="M75" s="376"/>
      <c r="N75" s="376"/>
      <c r="O75" s="376"/>
      <c r="P75" s="65"/>
      <c r="Q75" s="65"/>
      <c r="S75" s="389"/>
    </row>
    <row r="76" spans="2:19" s="15" customFormat="1" ht="13" x14ac:dyDescent="0.3">
      <c r="B76" s="371"/>
      <c r="C76" s="196"/>
      <c r="D76" s="119" t="s">
        <v>164</v>
      </c>
      <c r="E76" s="139"/>
      <c r="F76" s="119"/>
      <c r="G76" s="120"/>
      <c r="H76" s="120"/>
      <c r="I76" s="120"/>
      <c r="J76" s="121"/>
      <c r="K76" s="121"/>
      <c r="L76" s="121"/>
      <c r="M76" s="121"/>
      <c r="N76" s="121"/>
      <c r="O76" s="121"/>
      <c r="P76" s="65" t="str">
        <f t="shared" si="0"/>
        <v>ok</v>
      </c>
      <c r="Q76" s="65" t="str">
        <f t="shared" si="1"/>
        <v>ok</v>
      </c>
      <c r="S76" s="388"/>
    </row>
    <row r="77" spans="2:19" s="15" customFormat="1" ht="13" x14ac:dyDescent="0.3">
      <c r="B77" s="371"/>
      <c r="C77" s="196"/>
      <c r="D77" s="123" t="s">
        <v>138</v>
      </c>
      <c r="E77" s="140"/>
      <c r="F77" s="120"/>
      <c r="G77" s="120"/>
      <c r="H77" s="120"/>
      <c r="I77" s="120"/>
      <c r="J77" s="121"/>
      <c r="K77" s="121"/>
      <c r="L77" s="121"/>
      <c r="M77" s="121"/>
      <c r="N77" s="121"/>
      <c r="O77" s="121"/>
      <c r="P77" s="65" t="str">
        <f t="shared" si="0"/>
        <v>ok</v>
      </c>
      <c r="Q77" s="65" t="str">
        <f t="shared" si="1"/>
        <v>ok</v>
      </c>
      <c r="S77" s="388"/>
    </row>
    <row r="78" spans="2:19" s="15" customFormat="1" ht="13" x14ac:dyDescent="0.3">
      <c r="B78" s="371"/>
      <c r="C78" s="196" t="s">
        <v>92</v>
      </c>
      <c r="D78" s="120"/>
      <c r="E78" s="120"/>
      <c r="F78" s="120"/>
      <c r="G78" s="120"/>
      <c r="H78" s="120"/>
      <c r="I78" s="120"/>
      <c r="J78" s="121"/>
      <c r="K78" s="121"/>
      <c r="L78" s="121"/>
      <c r="M78" s="121"/>
      <c r="N78" s="121"/>
      <c r="O78" s="121"/>
      <c r="P78" s="65" t="str">
        <f t="shared" ref="P78:P89" si="4">IF(SUM($J78:$K78)=0,"ok",IF(ABS(SUM($J78:$K78)-$L78)&lt;1,"ok","error"))</f>
        <v>ok</v>
      </c>
      <c r="Q78" s="65" t="str">
        <f t="shared" ref="Q78:Q89" si="5">IF(SUM($M78:$N78)=0,"ok",IF(ABS(SUM($M78:$N78)-$O78)&lt;1,"ok","error"))</f>
        <v>ok</v>
      </c>
      <c r="S78" s="388"/>
    </row>
    <row r="79" spans="2:19" s="15" customFormat="1" ht="13" x14ac:dyDescent="0.3">
      <c r="B79" s="371"/>
      <c r="C79" s="203" t="s">
        <v>117</v>
      </c>
      <c r="D79" s="120"/>
      <c r="E79" s="120"/>
      <c r="F79" s="120"/>
      <c r="G79" s="120"/>
      <c r="H79" s="120"/>
      <c r="I79" s="120"/>
      <c r="J79" s="121"/>
      <c r="K79" s="121"/>
      <c r="L79" s="121"/>
      <c r="M79" s="121"/>
      <c r="N79" s="121"/>
      <c r="O79" s="121"/>
      <c r="P79" s="65" t="str">
        <f t="shared" si="4"/>
        <v>ok</v>
      </c>
      <c r="Q79" s="65" t="str">
        <f t="shared" si="5"/>
        <v>ok</v>
      </c>
      <c r="S79" s="388"/>
    </row>
    <row r="80" spans="2:19" s="15" customFormat="1" ht="12.5" x14ac:dyDescent="0.25">
      <c r="B80" s="371"/>
      <c r="C80" s="196" t="s">
        <v>93</v>
      </c>
      <c r="D80" s="120"/>
      <c r="E80" s="120"/>
      <c r="F80" s="120"/>
      <c r="G80" s="120"/>
      <c r="H80" s="120"/>
      <c r="I80" s="120"/>
      <c r="J80" s="376"/>
      <c r="K80" s="376"/>
      <c r="L80" s="376"/>
      <c r="M80" s="376"/>
      <c r="N80" s="376"/>
      <c r="O80" s="376"/>
      <c r="P80" s="65"/>
      <c r="Q80" s="65"/>
      <c r="S80" s="389"/>
    </row>
    <row r="81" spans="2:19" s="15" customFormat="1" ht="13" x14ac:dyDescent="0.3">
      <c r="B81" s="371"/>
      <c r="C81" s="196"/>
      <c r="D81" s="120" t="s">
        <v>94</v>
      </c>
      <c r="E81" s="120"/>
      <c r="F81" s="120"/>
      <c r="G81" s="120"/>
      <c r="H81" s="120"/>
      <c r="I81" s="120"/>
      <c r="J81" s="121"/>
      <c r="K81" s="121"/>
      <c r="L81" s="121"/>
      <c r="M81" s="121"/>
      <c r="N81" s="121"/>
      <c r="O81" s="121"/>
      <c r="P81" s="65" t="str">
        <f t="shared" si="4"/>
        <v>ok</v>
      </c>
      <c r="Q81" s="65" t="str">
        <f t="shared" si="5"/>
        <v>ok</v>
      </c>
      <c r="S81" s="388"/>
    </row>
    <row r="82" spans="2:19" s="15" customFormat="1" ht="13" x14ac:dyDescent="0.3">
      <c r="B82" s="371"/>
      <c r="C82" s="196"/>
      <c r="D82" s="120" t="s">
        <v>95</v>
      </c>
      <c r="E82" s="120"/>
      <c r="F82" s="120"/>
      <c r="G82" s="120"/>
      <c r="H82" s="120"/>
      <c r="I82" s="120"/>
      <c r="J82" s="121"/>
      <c r="K82" s="121"/>
      <c r="L82" s="121"/>
      <c r="M82" s="121"/>
      <c r="N82" s="121"/>
      <c r="O82" s="121"/>
      <c r="P82" s="65" t="str">
        <f t="shared" si="4"/>
        <v>ok</v>
      </c>
      <c r="Q82" s="65" t="str">
        <f t="shared" si="5"/>
        <v>ok</v>
      </c>
      <c r="S82" s="388"/>
    </row>
    <row r="83" spans="2:19" s="15" customFormat="1" ht="12.5" x14ac:dyDescent="0.25">
      <c r="B83" s="371"/>
      <c r="C83" s="196" t="s">
        <v>295</v>
      </c>
      <c r="D83" s="119"/>
      <c r="E83" s="120"/>
      <c r="F83" s="120"/>
      <c r="G83" s="120"/>
      <c r="H83" s="120"/>
      <c r="I83" s="120"/>
      <c r="J83" s="376"/>
      <c r="K83" s="376"/>
      <c r="L83" s="376"/>
      <c r="M83" s="376"/>
      <c r="N83" s="376"/>
      <c r="O83" s="376"/>
      <c r="P83" s="65"/>
      <c r="Q83" s="65"/>
      <c r="S83" s="389"/>
    </row>
    <row r="84" spans="2:19" s="15" customFormat="1" ht="13" x14ac:dyDescent="0.3">
      <c r="B84" s="371"/>
      <c r="C84" s="204"/>
      <c r="D84" s="119" t="s">
        <v>126</v>
      </c>
      <c r="E84" s="120"/>
      <c r="F84" s="120"/>
      <c r="G84" s="120"/>
      <c r="H84" s="120"/>
      <c r="I84" s="120"/>
      <c r="J84" s="121"/>
      <c r="K84" s="121"/>
      <c r="L84" s="121"/>
      <c r="M84" s="121"/>
      <c r="N84" s="121"/>
      <c r="O84" s="121"/>
      <c r="P84" s="65" t="str">
        <f t="shared" si="4"/>
        <v>ok</v>
      </c>
      <c r="Q84" s="65" t="str">
        <f t="shared" si="5"/>
        <v>ok</v>
      </c>
      <c r="S84" s="388"/>
    </row>
    <row r="85" spans="2:19" s="15" customFormat="1" ht="12.5" x14ac:dyDescent="0.25">
      <c r="B85" s="371"/>
      <c r="C85" s="205"/>
      <c r="D85" s="119" t="s">
        <v>127</v>
      </c>
      <c r="E85" s="120"/>
      <c r="F85" s="120"/>
      <c r="G85" s="120"/>
      <c r="H85" s="120"/>
      <c r="I85" s="120"/>
      <c r="J85" s="376"/>
      <c r="K85" s="376"/>
      <c r="L85" s="376"/>
      <c r="M85" s="376"/>
      <c r="N85" s="376"/>
      <c r="O85" s="376"/>
      <c r="P85" s="65"/>
      <c r="Q85" s="65"/>
      <c r="S85" s="389"/>
    </row>
    <row r="86" spans="2:19" s="15" customFormat="1" ht="13" x14ac:dyDescent="0.3">
      <c r="B86" s="371"/>
      <c r="C86" s="196"/>
      <c r="D86" s="119"/>
      <c r="E86" s="119" t="s">
        <v>96</v>
      </c>
      <c r="F86" s="119"/>
      <c r="G86" s="120"/>
      <c r="H86" s="120"/>
      <c r="I86" s="120"/>
      <c r="J86" s="121"/>
      <c r="K86" s="121"/>
      <c r="L86" s="121"/>
      <c r="M86" s="121"/>
      <c r="N86" s="121"/>
      <c r="O86" s="121"/>
      <c r="P86" s="65" t="str">
        <f t="shared" si="4"/>
        <v>ok</v>
      </c>
      <c r="Q86" s="65" t="str">
        <f t="shared" si="5"/>
        <v>ok</v>
      </c>
      <c r="S86" s="388"/>
    </row>
    <row r="87" spans="2:19" s="15" customFormat="1" ht="13" x14ac:dyDescent="0.3">
      <c r="B87" s="371"/>
      <c r="C87" s="196"/>
      <c r="D87" s="119"/>
      <c r="E87" s="119" t="s">
        <v>107</v>
      </c>
      <c r="F87" s="119"/>
      <c r="G87" s="120"/>
      <c r="H87" s="120"/>
      <c r="I87" s="120"/>
      <c r="J87" s="121"/>
      <c r="K87" s="121"/>
      <c r="L87" s="121"/>
      <c r="M87" s="121"/>
      <c r="N87" s="121"/>
      <c r="O87" s="121"/>
      <c r="P87" s="65" t="str">
        <f t="shared" si="4"/>
        <v>ok</v>
      </c>
      <c r="Q87" s="65" t="str">
        <f t="shared" si="5"/>
        <v>ok</v>
      </c>
      <c r="S87" s="388"/>
    </row>
    <row r="88" spans="2:19" s="15" customFormat="1" ht="13" x14ac:dyDescent="0.3">
      <c r="B88" s="371"/>
      <c r="C88" s="196" t="s">
        <v>97</v>
      </c>
      <c r="D88" s="119"/>
      <c r="E88" s="120"/>
      <c r="F88" s="120"/>
      <c r="G88" s="120"/>
      <c r="H88" s="120"/>
      <c r="I88" s="120"/>
      <c r="J88" s="121"/>
      <c r="K88" s="121"/>
      <c r="L88" s="121"/>
      <c r="M88" s="121"/>
      <c r="N88" s="121"/>
      <c r="O88" s="121"/>
      <c r="P88" s="65" t="str">
        <f t="shared" si="4"/>
        <v>ok</v>
      </c>
      <c r="Q88" s="65" t="str">
        <f t="shared" si="5"/>
        <v>ok</v>
      </c>
      <c r="S88" s="388"/>
    </row>
    <row r="89" spans="2:19" s="15" customFormat="1" ht="13" x14ac:dyDescent="0.3">
      <c r="B89" s="371"/>
      <c r="C89" s="206" t="s">
        <v>294</v>
      </c>
      <c r="D89" s="119"/>
      <c r="E89" s="120"/>
      <c r="F89" s="120"/>
      <c r="G89" s="120"/>
      <c r="H89" s="120"/>
      <c r="I89" s="120"/>
      <c r="J89" s="121"/>
      <c r="K89" s="121"/>
      <c r="L89" s="121"/>
      <c r="M89" s="121"/>
      <c r="N89" s="121"/>
      <c r="O89" s="121"/>
      <c r="P89" s="65" t="str">
        <f t="shared" si="4"/>
        <v>ok</v>
      </c>
      <c r="Q89" s="65" t="str">
        <f t="shared" si="5"/>
        <v>ok</v>
      </c>
      <c r="S89" s="388"/>
    </row>
    <row r="90" spans="2:19" s="15" customFormat="1" ht="13" x14ac:dyDescent="0.3">
      <c r="B90" s="371"/>
      <c r="C90" s="202" t="s">
        <v>131</v>
      </c>
      <c r="D90" s="122"/>
      <c r="E90" s="136"/>
      <c r="F90" s="137"/>
      <c r="G90" s="138"/>
      <c r="H90" s="194"/>
      <c r="I90" s="194"/>
      <c r="J90" s="387">
        <f t="shared" ref="J90:O90" si="6">SUM(J73:J88)</f>
        <v>0</v>
      </c>
      <c r="K90" s="387">
        <f t="shared" si="6"/>
        <v>0</v>
      </c>
      <c r="L90" s="387">
        <f t="shared" si="6"/>
        <v>0</v>
      </c>
      <c r="M90" s="387">
        <f t="shared" si="6"/>
        <v>0</v>
      </c>
      <c r="N90" s="387">
        <f t="shared" si="6"/>
        <v>0</v>
      </c>
      <c r="O90" s="387">
        <f t="shared" si="6"/>
        <v>0</v>
      </c>
      <c r="S90" s="142"/>
    </row>
    <row r="91" spans="2:19" s="15" customFormat="1" ht="13" x14ac:dyDescent="0.3">
      <c r="B91" s="371" t="s">
        <v>130</v>
      </c>
      <c r="C91" s="377"/>
      <c r="D91" s="377"/>
      <c r="E91" s="377"/>
      <c r="F91" s="377"/>
      <c r="G91" s="377"/>
      <c r="H91" s="377"/>
      <c r="I91" s="377"/>
      <c r="J91" s="378" t="str">
        <f t="shared" ref="J91:O91" si="7">IF(ABS(J89-J90)&lt;=2,"ok","error")</f>
        <v>ok</v>
      </c>
      <c r="K91" s="378" t="str">
        <f t="shared" si="7"/>
        <v>ok</v>
      </c>
      <c r="L91" s="378" t="str">
        <f t="shared" si="7"/>
        <v>ok</v>
      </c>
      <c r="M91" s="378" t="str">
        <f t="shared" si="7"/>
        <v>ok</v>
      </c>
      <c r="N91" s="378" t="str">
        <f t="shared" si="7"/>
        <v>ok</v>
      </c>
      <c r="O91" s="379" t="str">
        <f t="shared" si="7"/>
        <v>ok</v>
      </c>
      <c r="S91" s="142"/>
    </row>
    <row r="92" spans="2:19" s="15" customFormat="1" ht="12.5" x14ac:dyDescent="0.25">
      <c r="B92" s="374"/>
      <c r="C92" s="384"/>
      <c r="D92" s="384"/>
      <c r="E92" s="384"/>
      <c r="F92" s="384"/>
      <c r="G92" s="384"/>
      <c r="H92" s="384"/>
      <c r="I92" s="384"/>
      <c r="J92" s="384"/>
      <c r="K92" s="384"/>
      <c r="L92" s="384"/>
      <c r="M92" s="384"/>
      <c r="N92" s="384"/>
      <c r="O92" s="385"/>
      <c r="S92" s="142"/>
    </row>
    <row r="93" spans="2:19" s="15" customFormat="1" ht="12.5" x14ac:dyDescent="0.25">
      <c r="B93" s="92"/>
    </row>
    <row r="94" spans="2:19" s="15" customFormat="1" ht="13" x14ac:dyDescent="0.3">
      <c r="B94" s="172" t="s">
        <v>149</v>
      </c>
    </row>
    <row r="95" spans="2:19" s="15" customFormat="1" ht="12.5" x14ac:dyDescent="0.25">
      <c r="B95" s="92"/>
    </row>
    <row r="96" spans="2:19" s="15" customFormat="1" ht="13" x14ac:dyDescent="0.3">
      <c r="B96" s="173" t="s">
        <v>150</v>
      </c>
      <c r="C96" s="15" t="s">
        <v>154</v>
      </c>
    </row>
    <row r="97" spans="2:15" s="15" customFormat="1" ht="13" x14ac:dyDescent="0.3">
      <c r="B97" s="172" t="s">
        <v>151</v>
      </c>
      <c r="C97" s="15" t="s">
        <v>152</v>
      </c>
    </row>
    <row r="98" spans="2:15" s="15" customFormat="1" ht="12.5" x14ac:dyDescent="0.25">
      <c r="B98"/>
      <c r="C98"/>
      <c r="D98"/>
      <c r="E98"/>
      <c r="F98"/>
      <c r="G98"/>
      <c r="H98"/>
      <c r="I98"/>
      <c r="J98"/>
      <c r="K98"/>
      <c r="L98"/>
      <c r="M98"/>
      <c r="N98"/>
      <c r="O98"/>
    </row>
    <row r="99" spans="2:15" s="15" customFormat="1" ht="12.5" x14ac:dyDescent="0.25">
      <c r="B99"/>
      <c r="C99"/>
      <c r="D99"/>
      <c r="E99"/>
      <c r="F99"/>
      <c r="G99"/>
      <c r="H99"/>
      <c r="I99"/>
      <c r="J99"/>
      <c r="K99"/>
      <c r="L99"/>
      <c r="M99"/>
      <c r="N99"/>
      <c r="O99"/>
    </row>
    <row r="100" spans="2:15" s="15" customFormat="1" ht="12.5" x14ac:dyDescent="0.25">
      <c r="B100"/>
      <c r="C100"/>
      <c r="D100"/>
      <c r="E100"/>
      <c r="F100"/>
      <c r="G100"/>
      <c r="H100"/>
      <c r="I100"/>
      <c r="J100"/>
      <c r="K100"/>
      <c r="L100"/>
      <c r="M100"/>
      <c r="N100"/>
      <c r="O100"/>
    </row>
    <row r="101" spans="2:15" s="15" customFormat="1" ht="12.5" x14ac:dyDescent="0.25">
      <c r="B101"/>
      <c r="C101"/>
      <c r="D101"/>
      <c r="E101"/>
      <c r="F101"/>
      <c r="G101"/>
      <c r="H101"/>
      <c r="I101"/>
      <c r="J101"/>
      <c r="K101"/>
      <c r="L101"/>
      <c r="M101"/>
      <c r="N101"/>
      <c r="O101"/>
    </row>
    <row r="102" spans="2:15" s="15" customFormat="1" ht="12.5" x14ac:dyDescent="0.25">
      <c r="B102"/>
      <c r="C102"/>
      <c r="D102"/>
      <c r="E102"/>
      <c r="F102"/>
      <c r="G102"/>
      <c r="H102"/>
      <c r="I102"/>
      <c r="J102"/>
      <c r="K102"/>
      <c r="L102"/>
      <c r="M102"/>
      <c r="N102"/>
      <c r="O102"/>
    </row>
  </sheetData>
  <sheetProtection algorithmName="SHA-512" hashValue="jz/DU/QFdDx3AsnKn8GB8ipKpMAEQoX9KkifIZ+o2EPNbPNz2kjm5tbbv6z+Gl3iU23X2R2CjKszzvrwYDAAuQ==" saltValue="sYidFesdcnt8S8IAnb1R6A==" spinCount="100000" sheet="1" objects="1" scenarios="1"/>
  <mergeCells count="16">
    <mergeCell ref="J69:J70"/>
    <mergeCell ref="M69:M70"/>
    <mergeCell ref="M68:O68"/>
    <mergeCell ref="K9:K10"/>
    <mergeCell ref="L9:L10"/>
    <mergeCell ref="K69:K70"/>
    <mergeCell ref="L69:L70"/>
    <mergeCell ref="N69:N70"/>
    <mergeCell ref="O69:O70"/>
    <mergeCell ref="J8:L8"/>
    <mergeCell ref="M8:O8"/>
    <mergeCell ref="J9:J10"/>
    <mergeCell ref="M9:M10"/>
    <mergeCell ref="J68:L68"/>
    <mergeCell ref="N9:N10"/>
    <mergeCell ref="O9:O10"/>
  </mergeCells>
  <phoneticPr fontId="26" type="noConversion"/>
  <conditionalFormatting sqref="J66:O67 J91:O91">
    <cfRule type="cellIs" dxfId="0" priority="1" stopIfTrue="1" operator="equal">
      <formula>"ERROR"</formula>
    </cfRule>
  </conditionalFormatting>
  <pageMargins left="0.74803149606299213" right="0.74803149606299213" top="0.98425196850393704" bottom="0.98425196850393704" header="0.51181102362204722" footer="0.51181102362204722"/>
  <pageSetup paperSize="8" fitToHeight="0" orientation="portrait" r:id="rId1"/>
  <headerFooter alignWithMargins="0">
    <oddHeader>&amp;F</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S82"/>
  <sheetViews>
    <sheetView showGridLines="0" zoomScale="90" zoomScaleNormal="90" workbookViewId="0"/>
  </sheetViews>
  <sheetFormatPr defaultRowHeight="11.5" x14ac:dyDescent="0.25"/>
  <cols>
    <col min="1" max="1" width="8.796875" style="5" customWidth="1"/>
    <col min="2" max="2" width="8.69921875" style="5" customWidth="1"/>
    <col min="3" max="9" width="15.59765625" style="5" customWidth="1"/>
    <col min="10" max="10" width="8.69921875" style="5" customWidth="1"/>
    <col min="11" max="16384" width="8.796875" style="5"/>
  </cols>
  <sheetData>
    <row r="1" spans="1:227" ht="12.5" x14ac:dyDescent="0.25">
      <c r="B1" s="15" t="s">
        <v>119</v>
      </c>
      <c r="J1" s="321" t="s">
        <v>265</v>
      </c>
    </row>
    <row r="3" spans="1:227" ht="14" customHeight="1" x14ac:dyDescent="0.35">
      <c r="B3" s="36" t="s">
        <v>205</v>
      </c>
    </row>
    <row r="4" spans="1:227" ht="14" customHeight="1" x14ac:dyDescent="0.35">
      <c r="B4" s="36"/>
    </row>
    <row r="5" spans="1:227" ht="14" customHeight="1" x14ac:dyDescent="0.25">
      <c r="B5" s="15" t="s">
        <v>196</v>
      </c>
    </row>
    <row r="6" spans="1:227" ht="14" customHeight="1" x14ac:dyDescent="0.25">
      <c r="B6" s="15"/>
    </row>
    <row r="7" spans="1:227" ht="14" customHeight="1" x14ac:dyDescent="0.35">
      <c r="B7" s="36" t="s">
        <v>206</v>
      </c>
    </row>
    <row r="8" spans="1:227" ht="14" customHeight="1" x14ac:dyDescent="0.25"/>
    <row r="9" spans="1:227" ht="15" customHeight="1" x14ac:dyDescent="0.25">
      <c r="A9" s="128"/>
      <c r="B9" s="164"/>
      <c r="C9" s="165"/>
      <c r="D9" s="165"/>
      <c r="E9" s="291"/>
      <c r="F9" s="291"/>
      <c r="G9" s="291"/>
      <c r="H9" s="291"/>
      <c r="I9" s="291"/>
      <c r="J9" s="15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row>
    <row r="10" spans="1:227" ht="105" customHeight="1" x14ac:dyDescent="0.35">
      <c r="A10" s="129"/>
      <c r="B10" s="167"/>
      <c r="C10" s="421" t="s">
        <v>197</v>
      </c>
      <c r="D10" s="421"/>
      <c r="E10" s="421"/>
      <c r="F10" s="421"/>
      <c r="G10" s="421"/>
      <c r="H10" s="421"/>
      <c r="I10" s="421"/>
      <c r="J10" s="293"/>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row>
    <row r="11" spans="1:227" ht="15" customHeight="1" x14ac:dyDescent="0.25">
      <c r="A11" s="128"/>
      <c r="B11" s="167"/>
      <c r="C11" s="298"/>
      <c r="D11" s="298"/>
      <c r="E11" s="298"/>
      <c r="F11" s="298"/>
      <c r="G11" s="298"/>
      <c r="H11" s="298"/>
      <c r="I11" s="298"/>
      <c r="J11" s="160"/>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row>
    <row r="12" spans="1:227" ht="50" customHeight="1" x14ac:dyDescent="0.25">
      <c r="A12" s="128"/>
      <c r="B12" s="167"/>
      <c r="C12" s="429"/>
      <c r="D12" s="430"/>
      <c r="E12" s="430"/>
      <c r="F12" s="430"/>
      <c r="G12" s="430"/>
      <c r="H12" s="430"/>
      <c r="I12" s="431"/>
      <c r="J12" s="160"/>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row>
    <row r="13" spans="1:227" ht="15" customHeight="1" x14ac:dyDescent="0.25">
      <c r="A13" s="128"/>
      <c r="B13" s="167"/>
      <c r="C13" s="312"/>
      <c r="D13" s="312"/>
      <c r="E13" s="312"/>
      <c r="F13" s="312"/>
      <c r="G13" s="312"/>
      <c r="H13" s="312"/>
      <c r="I13" s="312"/>
      <c r="J13" s="160"/>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row>
    <row r="14" spans="1:227" ht="40.5" customHeight="1" x14ac:dyDescent="0.35">
      <c r="A14" s="129"/>
      <c r="B14" s="167"/>
      <c r="C14" s="422" t="s">
        <v>274</v>
      </c>
      <c r="D14" s="422"/>
      <c r="E14" s="422"/>
      <c r="F14" s="422"/>
      <c r="G14" s="422"/>
      <c r="H14" s="422"/>
      <c r="I14" s="422"/>
      <c r="J14" s="293"/>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row>
    <row r="15" spans="1:227" ht="15" customHeight="1" x14ac:dyDescent="0.25">
      <c r="A15" s="128"/>
      <c r="B15" s="167"/>
      <c r="C15" s="169"/>
      <c r="D15" s="193"/>
      <c r="E15" s="292"/>
      <c r="F15" s="292"/>
      <c r="G15" s="292"/>
      <c r="H15" s="292"/>
      <c r="I15" s="292"/>
      <c r="J15" s="160"/>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row>
    <row r="16" spans="1:227" ht="50" customHeight="1" x14ac:dyDescent="0.25">
      <c r="A16" s="128"/>
      <c r="B16" s="167"/>
      <c r="C16" s="429"/>
      <c r="D16" s="430"/>
      <c r="E16" s="430"/>
      <c r="F16" s="430"/>
      <c r="G16" s="430"/>
      <c r="H16" s="430"/>
      <c r="I16" s="431"/>
      <c r="J16" s="160"/>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row>
    <row r="17" spans="1:227" ht="15" customHeight="1" x14ac:dyDescent="0.25">
      <c r="A17" s="128"/>
      <c r="B17" s="170"/>
      <c r="C17" s="327"/>
      <c r="D17" s="327"/>
      <c r="E17" s="327"/>
      <c r="F17" s="327"/>
      <c r="G17" s="327"/>
      <c r="H17" s="327"/>
      <c r="I17" s="327"/>
      <c r="J17" s="295"/>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row>
    <row r="18" spans="1:227" ht="15" customHeight="1" x14ac:dyDescent="0.25">
      <c r="A18" s="128"/>
      <c r="B18" s="193"/>
      <c r="C18" s="312"/>
      <c r="D18" s="312"/>
      <c r="E18" s="312"/>
      <c r="F18" s="312"/>
      <c r="G18" s="312"/>
      <c r="H18" s="312"/>
      <c r="I18" s="312"/>
      <c r="J18" s="29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row>
    <row r="19" spans="1:227" s="239" customFormat="1" ht="15" customHeight="1" x14ac:dyDescent="0.35">
      <c r="A19" s="129"/>
      <c r="B19" s="130" t="s">
        <v>275</v>
      </c>
      <c r="C19" s="334"/>
      <c r="D19" s="334"/>
      <c r="E19" s="334"/>
      <c r="F19" s="334"/>
      <c r="G19" s="334"/>
      <c r="H19" s="334"/>
      <c r="I19" s="334"/>
      <c r="J19" s="156"/>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row>
    <row r="20" spans="1:227" ht="15" customHeight="1" x14ac:dyDescent="0.25">
      <c r="A20" s="128"/>
      <c r="B20" s="193"/>
      <c r="C20" s="312"/>
      <c r="D20" s="312"/>
      <c r="E20" s="312"/>
      <c r="F20" s="312"/>
      <c r="G20" s="312"/>
      <c r="H20" s="312"/>
      <c r="I20" s="312"/>
      <c r="J20" s="292"/>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row>
    <row r="21" spans="1:227" ht="15" customHeight="1" x14ac:dyDescent="0.25">
      <c r="A21" s="128"/>
      <c r="B21" s="164"/>
      <c r="C21" s="328"/>
      <c r="D21" s="329"/>
      <c r="E21" s="330"/>
      <c r="F21" s="291"/>
      <c r="G21" s="291"/>
      <c r="H21" s="291"/>
      <c r="I21" s="291"/>
      <c r="J21" s="15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row>
    <row r="22" spans="1:227" ht="64.5" customHeight="1" x14ac:dyDescent="0.35">
      <c r="A22" s="129"/>
      <c r="B22" s="167"/>
      <c r="C22" s="435" t="s">
        <v>276</v>
      </c>
      <c r="D22" s="435"/>
      <c r="E22" s="435"/>
      <c r="F22" s="435"/>
      <c r="G22" s="435"/>
      <c r="H22" s="435"/>
      <c r="I22" s="435"/>
      <c r="J22" s="293"/>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c r="FC22" s="129"/>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row>
    <row r="23" spans="1:227" ht="14.5" customHeight="1" x14ac:dyDescent="0.35">
      <c r="A23" s="129"/>
      <c r="B23" s="167"/>
      <c r="C23" s="302" t="s">
        <v>201</v>
      </c>
      <c r="D23" s="288"/>
      <c r="E23" s="288"/>
      <c r="F23" s="288"/>
      <c r="G23" s="288"/>
      <c r="H23" s="288"/>
      <c r="I23" s="288"/>
      <c r="J23" s="293"/>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row>
    <row r="24" spans="1:227" ht="14.5" customHeight="1" x14ac:dyDescent="0.35">
      <c r="A24" s="129"/>
      <c r="B24" s="167"/>
      <c r="C24" s="301"/>
      <c r="D24" s="288"/>
      <c r="E24" s="288"/>
      <c r="F24" s="288"/>
      <c r="G24" s="288"/>
      <c r="H24" s="288"/>
      <c r="I24" s="288"/>
      <c r="J24" s="293"/>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row>
    <row r="25" spans="1:227" ht="40.5" customHeight="1" x14ac:dyDescent="0.25">
      <c r="A25" s="128"/>
      <c r="B25" s="167"/>
      <c r="C25" s="436" t="s">
        <v>215</v>
      </c>
      <c r="D25" s="436"/>
      <c r="E25" s="436"/>
      <c r="F25" s="436"/>
      <c r="G25" s="436"/>
      <c r="H25" s="436"/>
      <c r="I25" s="436"/>
      <c r="J25" s="160"/>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row>
    <row r="26" spans="1:227" ht="15" customHeight="1" x14ac:dyDescent="0.25">
      <c r="A26" s="128"/>
      <c r="B26" s="167"/>
      <c r="C26" s="169"/>
      <c r="D26" s="193"/>
      <c r="E26" s="292"/>
      <c r="F26" s="292"/>
      <c r="G26" s="292"/>
      <c r="H26" s="292"/>
      <c r="I26" s="292"/>
      <c r="J26" s="160"/>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row>
    <row r="27" spans="1:227" ht="50" customHeight="1" x14ac:dyDescent="0.25">
      <c r="A27" s="128"/>
      <c r="B27" s="167"/>
      <c r="C27" s="429"/>
      <c r="D27" s="430"/>
      <c r="E27" s="430"/>
      <c r="F27" s="430"/>
      <c r="G27" s="430"/>
      <c r="H27" s="430"/>
      <c r="I27" s="431"/>
      <c r="J27" s="160"/>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row>
    <row r="28" spans="1:227" ht="15" customHeight="1" x14ac:dyDescent="0.25">
      <c r="A28" s="128"/>
      <c r="B28" s="167"/>
      <c r="C28" s="313"/>
      <c r="D28" s="312"/>
      <c r="E28" s="312"/>
      <c r="F28" s="312"/>
      <c r="G28" s="312"/>
      <c r="H28" s="312"/>
      <c r="I28" s="312"/>
      <c r="J28" s="160"/>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row>
    <row r="29" spans="1:227" ht="40" customHeight="1" x14ac:dyDescent="0.25">
      <c r="A29" s="128"/>
      <c r="B29" s="167"/>
      <c r="C29" s="426" t="s">
        <v>277</v>
      </c>
      <c r="D29" s="427"/>
      <c r="E29" s="427"/>
      <c r="F29" s="427"/>
      <c r="G29" s="427"/>
      <c r="H29" s="427"/>
      <c r="I29" s="427"/>
      <c r="J29" s="160"/>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28"/>
      <c r="GT29" s="128"/>
      <c r="GU29" s="128"/>
      <c r="GV29" s="128"/>
      <c r="GW29" s="128"/>
      <c r="GX29" s="128"/>
      <c r="GY29" s="128"/>
      <c r="GZ29" s="128"/>
      <c r="HA29" s="128"/>
      <c r="HB29" s="128"/>
      <c r="HC29" s="128"/>
      <c r="HD29" s="128"/>
      <c r="HE29" s="128"/>
      <c r="HF29" s="128"/>
      <c r="HG29" s="128"/>
      <c r="HH29" s="128"/>
      <c r="HI29" s="128"/>
      <c r="HJ29" s="128"/>
      <c r="HK29" s="128"/>
      <c r="HL29" s="128"/>
      <c r="HM29" s="128"/>
      <c r="HN29" s="128"/>
      <c r="HO29" s="128"/>
      <c r="HP29" s="128"/>
      <c r="HQ29" s="128"/>
      <c r="HR29" s="128"/>
      <c r="HS29" s="128"/>
    </row>
    <row r="30" spans="1:227" ht="15" customHeight="1" x14ac:dyDescent="0.25">
      <c r="A30" s="128"/>
      <c r="B30" s="167"/>
      <c r="C30" s="313"/>
      <c r="D30" s="312"/>
      <c r="E30" s="312"/>
      <c r="F30" s="312"/>
      <c r="G30" s="312"/>
      <c r="H30" s="312"/>
      <c r="I30" s="312"/>
      <c r="J30" s="160"/>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128"/>
      <c r="HF30" s="128"/>
      <c r="HG30" s="128"/>
      <c r="HH30" s="128"/>
      <c r="HI30" s="128"/>
      <c r="HJ30" s="128"/>
      <c r="HK30" s="128"/>
      <c r="HL30" s="128"/>
      <c r="HM30" s="128"/>
      <c r="HN30" s="128"/>
      <c r="HO30" s="128"/>
      <c r="HP30" s="128"/>
      <c r="HQ30" s="128"/>
      <c r="HR30" s="128"/>
      <c r="HS30" s="128"/>
    </row>
    <row r="31" spans="1:227" ht="50" customHeight="1" x14ac:dyDescent="0.25">
      <c r="A31" s="128"/>
      <c r="B31" s="167"/>
      <c r="C31" s="429"/>
      <c r="D31" s="430"/>
      <c r="E31" s="430"/>
      <c r="F31" s="430"/>
      <c r="G31" s="430"/>
      <c r="H31" s="430"/>
      <c r="I31" s="431"/>
      <c r="J31" s="160"/>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row>
    <row r="32" spans="1:227" ht="15" customHeight="1" x14ac:dyDescent="0.25">
      <c r="A32" s="128"/>
      <c r="B32" s="167"/>
      <c r="C32" s="313"/>
      <c r="D32" s="313"/>
      <c r="E32" s="313"/>
      <c r="F32" s="313"/>
      <c r="G32" s="313"/>
      <c r="H32" s="313"/>
      <c r="I32" s="313"/>
      <c r="J32" s="160"/>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row>
    <row r="33" spans="1:227" ht="15" customHeight="1" x14ac:dyDescent="0.25">
      <c r="A33" s="128"/>
      <c r="B33" s="167"/>
      <c r="C33" s="324" t="s">
        <v>268</v>
      </c>
      <c r="D33" s="313"/>
      <c r="E33" s="313"/>
      <c r="F33" s="313"/>
      <c r="G33" s="313"/>
      <c r="H33" s="313"/>
      <c r="I33" s="313"/>
      <c r="J33" s="160"/>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row>
    <row r="34" spans="1:227" ht="15" customHeight="1" x14ac:dyDescent="0.25">
      <c r="A34" s="128"/>
      <c r="B34" s="167"/>
      <c r="C34" s="324" t="s">
        <v>269</v>
      </c>
      <c r="D34" s="358"/>
      <c r="E34" s="313"/>
      <c r="F34" s="313"/>
      <c r="G34" s="313"/>
      <c r="H34" s="313"/>
      <c r="I34" s="313"/>
      <c r="J34" s="160"/>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row>
    <row r="35" spans="1:227" ht="15" customHeight="1" x14ac:dyDescent="0.25">
      <c r="A35" s="128"/>
      <c r="B35" s="167"/>
      <c r="C35" s="324" t="s">
        <v>270</v>
      </c>
      <c r="D35" s="358"/>
      <c r="E35" s="313"/>
      <c r="F35" s="313"/>
      <c r="G35" s="313"/>
      <c r="H35" s="313"/>
      <c r="I35" s="313"/>
      <c r="J35" s="160"/>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row>
    <row r="36" spans="1:227" ht="15" customHeight="1" x14ac:dyDescent="0.25">
      <c r="A36" s="128"/>
      <c r="B36" s="170"/>
      <c r="C36" s="331"/>
      <c r="D36" s="332"/>
      <c r="E36" s="333"/>
      <c r="F36" s="294"/>
      <c r="G36" s="294"/>
      <c r="H36" s="294"/>
      <c r="I36" s="294"/>
      <c r="J36" s="295"/>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row>
    <row r="37" spans="1:227" ht="15" customHeight="1" x14ac:dyDescent="0.25">
      <c r="A37" s="128"/>
      <c r="B37" s="193"/>
      <c r="C37" s="163"/>
      <c r="D37" s="193"/>
      <c r="E37" s="292"/>
      <c r="F37" s="292"/>
      <c r="G37" s="292"/>
      <c r="H37" s="292"/>
      <c r="I37" s="292"/>
      <c r="J37" s="292"/>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row>
    <row r="38" spans="1:227" ht="15" customHeight="1" x14ac:dyDescent="0.35">
      <c r="A38" s="128"/>
      <c r="B38" s="130" t="s">
        <v>207</v>
      </c>
      <c r="C38" s="163"/>
      <c r="D38" s="193"/>
      <c r="E38" s="292"/>
      <c r="F38" s="292"/>
      <c r="G38" s="292"/>
      <c r="H38" s="292"/>
      <c r="I38" s="292"/>
      <c r="J38" s="292"/>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c r="HK38" s="128"/>
      <c r="HL38" s="128"/>
      <c r="HM38" s="128"/>
      <c r="HN38" s="128"/>
      <c r="HO38" s="128"/>
      <c r="HP38" s="128"/>
      <c r="HQ38" s="128"/>
      <c r="HR38" s="128"/>
      <c r="HS38" s="128"/>
    </row>
    <row r="39" spans="1:227" ht="15" customHeight="1" x14ac:dyDescent="0.25">
      <c r="A39" s="128"/>
      <c r="B39" s="193"/>
      <c r="C39" s="163"/>
      <c r="D39" s="193"/>
      <c r="E39" s="292"/>
      <c r="F39" s="292"/>
      <c r="G39" s="292"/>
      <c r="H39" s="292"/>
      <c r="I39" s="292"/>
      <c r="J39" s="292"/>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c r="HK39" s="128"/>
      <c r="HL39" s="128"/>
      <c r="HM39" s="128"/>
      <c r="HN39" s="128"/>
      <c r="HO39" s="128"/>
      <c r="HP39" s="128"/>
      <c r="HQ39" s="128"/>
      <c r="HR39" s="128"/>
      <c r="HS39" s="128"/>
    </row>
    <row r="40" spans="1:227" ht="15" customHeight="1" x14ac:dyDescent="0.25">
      <c r="A40" s="128"/>
      <c r="B40" s="164"/>
      <c r="C40" s="165"/>
      <c r="D40" s="165"/>
      <c r="E40" s="165"/>
      <c r="F40" s="165"/>
      <c r="G40" s="165"/>
      <c r="H40" s="165"/>
      <c r="I40" s="165"/>
      <c r="J40" s="166"/>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c r="HK40" s="128"/>
      <c r="HL40" s="128"/>
      <c r="HM40" s="128"/>
      <c r="HN40" s="128"/>
      <c r="HO40" s="128"/>
      <c r="HP40" s="128"/>
      <c r="HQ40" s="128"/>
      <c r="HR40" s="128"/>
      <c r="HS40" s="128"/>
    </row>
    <row r="41" spans="1:227" ht="40" customHeight="1" x14ac:dyDescent="0.35">
      <c r="A41" s="129"/>
      <c r="B41" s="167"/>
      <c r="C41" s="428" t="s">
        <v>210</v>
      </c>
      <c r="D41" s="428"/>
      <c r="E41" s="428"/>
      <c r="F41" s="428"/>
      <c r="G41" s="428"/>
      <c r="H41" s="428"/>
      <c r="I41" s="428"/>
      <c r="J41" s="168"/>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C41" s="129"/>
      <c r="HD41" s="129"/>
      <c r="HE41" s="129"/>
      <c r="HF41" s="129"/>
      <c r="HG41" s="129"/>
      <c r="HH41" s="129"/>
      <c r="HI41" s="129"/>
      <c r="HJ41" s="129"/>
      <c r="HK41" s="129"/>
      <c r="HL41" s="129"/>
      <c r="HM41" s="129"/>
      <c r="HN41" s="129"/>
      <c r="HO41" s="129"/>
      <c r="HP41" s="129"/>
      <c r="HQ41" s="129"/>
      <c r="HR41" s="129"/>
      <c r="HS41" s="129"/>
    </row>
    <row r="42" spans="1:227" ht="15" customHeight="1" x14ac:dyDescent="0.35">
      <c r="A42" s="129"/>
      <c r="B42" s="167"/>
      <c r="C42" s="306"/>
      <c r="D42" s="307"/>
      <c r="E42" s="307"/>
      <c r="F42" s="307"/>
      <c r="G42" s="307"/>
      <c r="H42" s="307"/>
      <c r="I42" s="307"/>
      <c r="J42" s="168"/>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29"/>
      <c r="HI42" s="129"/>
      <c r="HJ42" s="129"/>
      <c r="HK42" s="129"/>
      <c r="HL42" s="129"/>
      <c r="HM42" s="129"/>
      <c r="HN42" s="129"/>
      <c r="HO42" s="129"/>
      <c r="HP42" s="129"/>
      <c r="HQ42" s="129"/>
      <c r="HR42" s="129"/>
      <c r="HS42" s="129"/>
    </row>
    <row r="43" spans="1:227" ht="15" customHeight="1" x14ac:dyDescent="0.25">
      <c r="A43" s="128"/>
      <c r="B43" s="167"/>
      <c r="C43" s="308" t="s">
        <v>213</v>
      </c>
      <c r="D43" s="307"/>
      <c r="E43" s="307"/>
      <c r="F43" s="307"/>
      <c r="G43" s="307"/>
      <c r="H43" s="307"/>
      <c r="I43" s="307"/>
      <c r="J43" s="16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c r="HL43" s="128"/>
      <c r="HM43" s="128"/>
      <c r="HN43" s="128"/>
      <c r="HO43" s="128"/>
      <c r="HP43" s="128"/>
      <c r="HQ43" s="128"/>
      <c r="HR43" s="128"/>
      <c r="HS43" s="128"/>
    </row>
    <row r="44" spans="1:227" ht="50" customHeight="1" x14ac:dyDescent="0.25">
      <c r="A44" s="128"/>
      <c r="B44" s="167"/>
      <c r="C44" s="432"/>
      <c r="D44" s="433"/>
      <c r="E44" s="433"/>
      <c r="F44" s="433"/>
      <c r="G44" s="433"/>
      <c r="H44" s="433"/>
      <c r="I44" s="434"/>
      <c r="J44" s="16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c r="HJ44" s="128"/>
      <c r="HK44" s="128"/>
      <c r="HL44" s="128"/>
      <c r="HM44" s="128"/>
      <c r="HN44" s="128"/>
      <c r="HO44" s="128"/>
      <c r="HP44" s="128"/>
      <c r="HQ44" s="128"/>
      <c r="HR44" s="128"/>
      <c r="HS44" s="128"/>
    </row>
    <row r="45" spans="1:227" ht="15" customHeight="1" x14ac:dyDescent="0.25">
      <c r="A45" s="128"/>
      <c r="B45" s="167"/>
      <c r="C45" s="309"/>
      <c r="D45" s="290"/>
      <c r="E45" s="310"/>
      <c r="F45" s="307"/>
      <c r="G45" s="307"/>
      <c r="H45" s="307"/>
      <c r="I45" s="307"/>
      <c r="J45" s="16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c r="HJ45" s="128"/>
      <c r="HK45" s="128"/>
      <c r="HL45" s="128"/>
      <c r="HM45" s="128"/>
      <c r="HN45" s="128"/>
      <c r="HO45" s="128"/>
      <c r="HP45" s="128"/>
      <c r="HQ45" s="128"/>
      <c r="HR45" s="128"/>
      <c r="HS45" s="128"/>
    </row>
    <row r="46" spans="1:227" ht="15" customHeight="1" x14ac:dyDescent="0.25">
      <c r="A46" s="128"/>
      <c r="B46" s="167"/>
      <c r="C46" s="300" t="s">
        <v>208</v>
      </c>
      <c r="D46" s="307"/>
      <c r="E46" s="307"/>
      <c r="F46" s="307"/>
      <c r="G46" s="307"/>
      <c r="H46" s="307"/>
      <c r="I46" s="307"/>
      <c r="J46" s="16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row>
    <row r="47" spans="1:227" ht="50.5" customHeight="1" x14ac:dyDescent="0.25">
      <c r="A47" s="128"/>
      <c r="B47" s="167"/>
      <c r="C47" s="432"/>
      <c r="D47" s="433"/>
      <c r="E47" s="433"/>
      <c r="F47" s="433"/>
      <c r="G47" s="433"/>
      <c r="H47" s="433"/>
      <c r="I47" s="434"/>
      <c r="J47" s="16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row>
    <row r="48" spans="1:227" ht="15" customHeight="1" x14ac:dyDescent="0.25">
      <c r="A48" s="128"/>
      <c r="B48" s="167"/>
      <c r="C48" s="307"/>
      <c r="D48" s="307"/>
      <c r="E48" s="307"/>
      <c r="F48" s="307"/>
      <c r="G48" s="307"/>
      <c r="H48" s="307"/>
      <c r="I48" s="307"/>
      <c r="J48" s="16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row>
    <row r="49" spans="1:227" ht="15" customHeight="1" x14ac:dyDescent="0.35">
      <c r="A49" s="129"/>
      <c r="B49" s="167"/>
      <c r="C49" s="300" t="s">
        <v>209</v>
      </c>
      <c r="D49" s="307"/>
      <c r="E49" s="307"/>
      <c r="F49" s="307"/>
      <c r="G49" s="307"/>
      <c r="H49" s="307"/>
      <c r="I49" s="307"/>
      <c r="J49" s="16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c r="GH49" s="129"/>
      <c r="GI49" s="129"/>
      <c r="GJ49" s="129"/>
      <c r="GK49" s="129"/>
      <c r="GL49" s="129"/>
      <c r="GM49" s="129"/>
      <c r="GN49" s="129"/>
      <c r="GO49" s="129"/>
      <c r="GP49" s="129"/>
      <c r="GQ49" s="129"/>
      <c r="GR49" s="129"/>
      <c r="GS49" s="129"/>
      <c r="GT49" s="129"/>
      <c r="GU49" s="129"/>
      <c r="GV49" s="129"/>
      <c r="GW49" s="129"/>
      <c r="GX49" s="129"/>
      <c r="GY49" s="129"/>
      <c r="GZ49" s="129"/>
      <c r="HA49" s="129"/>
      <c r="HB49" s="129"/>
      <c r="HC49" s="129"/>
      <c r="HD49" s="129"/>
      <c r="HE49" s="129"/>
      <c r="HF49" s="129"/>
      <c r="HG49" s="129"/>
      <c r="HH49" s="129"/>
      <c r="HI49" s="129"/>
      <c r="HJ49" s="129"/>
      <c r="HK49" s="129"/>
      <c r="HL49" s="129"/>
      <c r="HM49" s="129"/>
      <c r="HN49" s="129"/>
      <c r="HO49" s="129"/>
      <c r="HP49" s="129"/>
      <c r="HQ49" s="129"/>
      <c r="HR49" s="129"/>
      <c r="HS49" s="129"/>
    </row>
    <row r="50" spans="1:227" ht="50" customHeight="1" x14ac:dyDescent="0.25">
      <c r="A50" s="128"/>
      <c r="B50" s="167"/>
      <c r="C50" s="432"/>
      <c r="D50" s="433"/>
      <c r="E50" s="433"/>
      <c r="F50" s="433"/>
      <c r="G50" s="433"/>
      <c r="H50" s="433"/>
      <c r="I50" s="434"/>
      <c r="J50" s="16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row>
    <row r="51" spans="1:227" ht="15" customHeight="1" x14ac:dyDescent="0.25">
      <c r="A51" s="128"/>
      <c r="B51" s="167"/>
      <c r="C51" s="311"/>
      <c r="D51" s="311"/>
      <c r="E51" s="311"/>
      <c r="F51" s="311"/>
      <c r="G51" s="311"/>
      <c r="H51" s="311"/>
      <c r="I51" s="311"/>
      <c r="J51" s="16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c r="HL51" s="128"/>
      <c r="HM51" s="128"/>
      <c r="HN51" s="128"/>
      <c r="HO51" s="128"/>
      <c r="HP51" s="128"/>
      <c r="HQ51" s="128"/>
      <c r="HR51" s="128"/>
      <c r="HS51" s="128"/>
    </row>
    <row r="52" spans="1:227" ht="15" customHeight="1" x14ac:dyDescent="0.25">
      <c r="A52" s="128"/>
      <c r="B52" s="167"/>
      <c r="C52" s="300" t="s">
        <v>214</v>
      </c>
      <c r="D52" s="307"/>
      <c r="E52" s="307"/>
      <c r="F52" s="307"/>
      <c r="G52" s="307"/>
      <c r="H52" s="307"/>
      <c r="I52" s="307"/>
      <c r="J52" s="16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row>
    <row r="53" spans="1:227" ht="49.5" customHeight="1" x14ac:dyDescent="0.25">
      <c r="A53" s="128"/>
      <c r="B53" s="167"/>
      <c r="C53" s="432"/>
      <c r="D53" s="433"/>
      <c r="E53" s="433"/>
      <c r="F53" s="433"/>
      <c r="G53" s="433"/>
      <c r="H53" s="433"/>
      <c r="I53" s="434"/>
      <c r="J53" s="16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c r="HG53" s="128"/>
      <c r="HH53" s="128"/>
      <c r="HI53" s="128"/>
      <c r="HJ53" s="128"/>
      <c r="HK53" s="128"/>
      <c r="HL53" s="128"/>
      <c r="HM53" s="128"/>
      <c r="HN53" s="128"/>
      <c r="HO53" s="128"/>
      <c r="HP53" s="128"/>
      <c r="HQ53" s="128"/>
      <c r="HR53" s="128"/>
      <c r="HS53" s="128"/>
    </row>
    <row r="54" spans="1:227" ht="15" customHeight="1" x14ac:dyDescent="0.25">
      <c r="A54" s="128"/>
      <c r="B54" s="167"/>
      <c r="C54" s="193"/>
      <c r="D54" s="193"/>
      <c r="E54" s="193"/>
      <c r="F54" s="193"/>
      <c r="G54" s="193"/>
      <c r="H54" s="193"/>
      <c r="I54" s="193"/>
      <c r="J54" s="16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c r="HG54" s="128"/>
      <c r="HH54" s="128"/>
      <c r="HI54" s="128"/>
      <c r="HJ54" s="128"/>
      <c r="HK54" s="128"/>
      <c r="HL54" s="128"/>
      <c r="HM54" s="128"/>
      <c r="HN54" s="128"/>
      <c r="HO54" s="128"/>
      <c r="HP54" s="128"/>
      <c r="HQ54" s="128"/>
      <c r="HR54" s="128"/>
      <c r="HS54" s="128"/>
    </row>
    <row r="55" spans="1:227" ht="40" customHeight="1" x14ac:dyDescent="0.35">
      <c r="A55" s="129"/>
      <c r="B55" s="167"/>
      <c r="C55" s="421" t="s">
        <v>211</v>
      </c>
      <c r="D55" s="421"/>
      <c r="E55" s="421"/>
      <c r="F55" s="421"/>
      <c r="G55" s="421"/>
      <c r="H55" s="421"/>
      <c r="I55" s="421"/>
      <c r="J55" s="168"/>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29"/>
      <c r="EP55" s="129"/>
      <c r="EQ55" s="129"/>
      <c r="ER55" s="129"/>
      <c r="ES55" s="129"/>
      <c r="ET55" s="129"/>
      <c r="EU55" s="129"/>
      <c r="EV55" s="129"/>
      <c r="EW55" s="129"/>
      <c r="EX55" s="129"/>
      <c r="EY55" s="129"/>
      <c r="EZ55" s="129"/>
      <c r="FA55" s="129"/>
      <c r="FB55" s="129"/>
      <c r="FC55" s="129"/>
      <c r="FD55" s="129"/>
      <c r="FE55" s="129"/>
      <c r="FF55" s="129"/>
      <c r="FG55" s="129"/>
      <c r="FH55" s="129"/>
      <c r="FI55" s="129"/>
      <c r="FJ55" s="129"/>
      <c r="FK55" s="129"/>
      <c r="FL55" s="129"/>
      <c r="FM55" s="129"/>
      <c r="FN55" s="129"/>
      <c r="FO55" s="129"/>
      <c r="FP55" s="129"/>
      <c r="FQ55" s="129"/>
      <c r="FR55" s="129"/>
      <c r="FS55" s="129"/>
      <c r="FT55" s="129"/>
      <c r="FU55" s="129"/>
      <c r="FV55" s="129"/>
      <c r="FW55" s="129"/>
      <c r="FX55" s="129"/>
      <c r="FY55" s="129"/>
      <c r="FZ55" s="129"/>
      <c r="GA55" s="129"/>
      <c r="GB55" s="129"/>
      <c r="GC55" s="129"/>
      <c r="GD55" s="129"/>
      <c r="GE55" s="129"/>
      <c r="GF55" s="129"/>
      <c r="GG55" s="129"/>
      <c r="GH55" s="129"/>
      <c r="GI55" s="129"/>
      <c r="GJ55" s="129"/>
      <c r="GK55" s="129"/>
      <c r="GL55" s="129"/>
      <c r="GM55" s="129"/>
      <c r="GN55" s="129"/>
      <c r="GO55" s="129"/>
      <c r="GP55" s="129"/>
      <c r="GQ55" s="129"/>
      <c r="GR55" s="129"/>
      <c r="GS55" s="129"/>
      <c r="GT55" s="129"/>
      <c r="GU55" s="129"/>
      <c r="GV55" s="129"/>
      <c r="GW55" s="129"/>
      <c r="GX55" s="129"/>
      <c r="GY55" s="129"/>
      <c r="GZ55" s="129"/>
      <c r="HA55" s="129"/>
      <c r="HB55" s="129"/>
      <c r="HC55" s="129"/>
      <c r="HD55" s="129"/>
      <c r="HE55" s="129"/>
      <c r="HF55" s="129"/>
      <c r="HG55" s="129"/>
      <c r="HH55" s="129"/>
      <c r="HI55" s="129"/>
      <c r="HJ55" s="129"/>
      <c r="HK55" s="129"/>
      <c r="HL55" s="129"/>
      <c r="HM55" s="129"/>
      <c r="HN55" s="129"/>
      <c r="HO55" s="129"/>
      <c r="HP55" s="129"/>
      <c r="HQ55" s="129"/>
      <c r="HR55" s="129"/>
      <c r="HS55" s="129"/>
    </row>
    <row r="56" spans="1:227" ht="15" customHeight="1" x14ac:dyDescent="0.25">
      <c r="A56" s="128"/>
      <c r="B56" s="167"/>
      <c r="C56" s="169"/>
      <c r="D56" s="193"/>
      <c r="E56" s="193"/>
      <c r="F56" s="193"/>
      <c r="G56" s="193"/>
      <c r="H56" s="193"/>
      <c r="I56" s="193"/>
      <c r="J56" s="16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row>
    <row r="57" spans="1:227" ht="50" customHeight="1" x14ac:dyDescent="0.25">
      <c r="A57" s="128"/>
      <c r="B57" s="167"/>
      <c r="C57" s="429"/>
      <c r="D57" s="430"/>
      <c r="E57" s="430"/>
      <c r="F57" s="430"/>
      <c r="G57" s="430"/>
      <c r="H57" s="430"/>
      <c r="I57" s="431"/>
      <c r="J57" s="16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row>
    <row r="58" spans="1:227" ht="15" customHeight="1" x14ac:dyDescent="0.25">
      <c r="A58" s="128"/>
      <c r="B58" s="167"/>
      <c r="C58" s="193"/>
      <c r="D58" s="193"/>
      <c r="E58" s="193"/>
      <c r="F58" s="193"/>
      <c r="G58" s="193"/>
      <c r="H58" s="193"/>
      <c r="I58" s="193"/>
      <c r="J58" s="16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row>
    <row r="59" spans="1:227" ht="53.5" customHeight="1" x14ac:dyDescent="0.35">
      <c r="A59" s="129"/>
      <c r="B59" s="167"/>
      <c r="C59" s="422" t="s">
        <v>198</v>
      </c>
      <c r="D59" s="422"/>
      <c r="E59" s="422"/>
      <c r="F59" s="422"/>
      <c r="G59" s="422"/>
      <c r="H59" s="422"/>
      <c r="I59" s="422"/>
      <c r="J59" s="168"/>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row>
    <row r="60" spans="1:227" ht="15" customHeight="1" x14ac:dyDescent="0.25">
      <c r="A60" s="128"/>
      <c r="B60" s="167"/>
      <c r="C60" s="169"/>
      <c r="D60" s="193"/>
      <c r="E60" s="193"/>
      <c r="F60" s="193"/>
      <c r="G60" s="193"/>
      <c r="H60" s="193"/>
      <c r="I60" s="193"/>
      <c r="J60" s="16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128"/>
      <c r="EJ60" s="128"/>
      <c r="EK60" s="128"/>
      <c r="EL60" s="128"/>
      <c r="EM60" s="128"/>
      <c r="EN60" s="128"/>
      <c r="EO60" s="128"/>
      <c r="EP60" s="128"/>
      <c r="EQ60" s="128"/>
      <c r="ER60" s="128"/>
      <c r="ES60" s="128"/>
      <c r="ET60" s="128"/>
      <c r="EU60" s="128"/>
      <c r="EV60" s="128"/>
      <c r="EW60" s="128"/>
      <c r="EX60" s="128"/>
      <c r="EY60" s="128"/>
      <c r="EZ60" s="128"/>
      <c r="FA60" s="128"/>
      <c r="FB60" s="128"/>
      <c r="FC60" s="128"/>
      <c r="FD60" s="128"/>
      <c r="FE60" s="128"/>
      <c r="FF60" s="128"/>
      <c r="FG60" s="128"/>
      <c r="FH60" s="128"/>
      <c r="FI60" s="128"/>
      <c r="FJ60" s="128"/>
      <c r="FK60" s="128"/>
      <c r="FL60" s="128"/>
      <c r="FM60" s="128"/>
      <c r="FN60" s="128"/>
      <c r="FO60" s="128"/>
      <c r="FP60" s="128"/>
      <c r="FQ60" s="128"/>
      <c r="FR60" s="128"/>
      <c r="FS60" s="128"/>
      <c r="FT60" s="128"/>
      <c r="FU60" s="128"/>
      <c r="FV60" s="128"/>
      <c r="FW60" s="128"/>
      <c r="FX60" s="128"/>
      <c r="FY60" s="128"/>
      <c r="FZ60" s="128"/>
      <c r="GA60" s="128"/>
      <c r="GB60" s="128"/>
      <c r="GC60" s="128"/>
      <c r="GD60" s="128"/>
      <c r="GE60" s="128"/>
      <c r="GF60" s="128"/>
      <c r="GG60" s="128"/>
      <c r="GH60" s="128"/>
      <c r="GI60" s="128"/>
      <c r="GJ60" s="128"/>
      <c r="GK60" s="128"/>
      <c r="GL60" s="128"/>
      <c r="GM60" s="128"/>
      <c r="GN60" s="128"/>
      <c r="GO60" s="128"/>
      <c r="GP60" s="128"/>
      <c r="GQ60" s="128"/>
      <c r="GR60" s="128"/>
      <c r="GS60" s="128"/>
      <c r="GT60" s="128"/>
      <c r="GU60" s="128"/>
      <c r="GV60" s="128"/>
      <c r="GW60" s="128"/>
      <c r="GX60" s="128"/>
      <c r="GY60" s="128"/>
      <c r="GZ60" s="128"/>
      <c r="HA60" s="128"/>
      <c r="HB60" s="128"/>
      <c r="HC60" s="128"/>
      <c r="HD60" s="128"/>
      <c r="HE60" s="128"/>
      <c r="HF60" s="128"/>
      <c r="HG60" s="128"/>
      <c r="HH60" s="128"/>
      <c r="HI60" s="128"/>
      <c r="HJ60" s="128"/>
      <c r="HK60" s="128"/>
      <c r="HL60" s="128"/>
      <c r="HM60" s="128"/>
      <c r="HN60" s="128"/>
      <c r="HO60" s="128"/>
      <c r="HP60" s="128"/>
      <c r="HQ60" s="128"/>
      <c r="HR60" s="128"/>
      <c r="HS60" s="128"/>
    </row>
    <row r="61" spans="1:227" ht="50" customHeight="1" x14ac:dyDescent="0.25">
      <c r="A61" s="128"/>
      <c r="B61" s="167"/>
      <c r="C61" s="429"/>
      <c r="D61" s="430"/>
      <c r="E61" s="430"/>
      <c r="F61" s="430"/>
      <c r="G61" s="430"/>
      <c r="H61" s="430"/>
      <c r="I61" s="431"/>
      <c r="J61" s="16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128"/>
      <c r="FK61" s="128"/>
      <c r="FL61" s="128"/>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28"/>
      <c r="GT61" s="128"/>
      <c r="GU61" s="128"/>
      <c r="GV61" s="128"/>
      <c r="GW61" s="128"/>
      <c r="GX61" s="128"/>
      <c r="GY61" s="128"/>
      <c r="GZ61" s="128"/>
      <c r="HA61" s="128"/>
      <c r="HB61" s="128"/>
      <c r="HC61" s="128"/>
      <c r="HD61" s="128"/>
      <c r="HE61" s="128"/>
      <c r="HF61" s="128"/>
      <c r="HG61" s="128"/>
      <c r="HH61" s="128"/>
      <c r="HI61" s="128"/>
      <c r="HJ61" s="128"/>
      <c r="HK61" s="128"/>
      <c r="HL61" s="128"/>
      <c r="HM61" s="128"/>
      <c r="HN61" s="128"/>
      <c r="HO61" s="128"/>
      <c r="HP61" s="128"/>
      <c r="HQ61" s="128"/>
      <c r="HR61" s="128"/>
      <c r="HS61" s="128"/>
    </row>
    <row r="62" spans="1:227" ht="15" customHeight="1" x14ac:dyDescent="0.25">
      <c r="A62" s="128"/>
      <c r="B62" s="167"/>
      <c r="C62" s="193"/>
      <c r="D62" s="193"/>
      <c r="E62" s="193"/>
      <c r="F62" s="193"/>
      <c r="G62" s="193"/>
      <c r="H62" s="193"/>
      <c r="I62" s="193"/>
      <c r="J62" s="16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c r="EO62" s="128"/>
      <c r="EP62" s="128"/>
      <c r="EQ62" s="128"/>
      <c r="ER62" s="128"/>
      <c r="ES62" s="128"/>
      <c r="ET62" s="128"/>
      <c r="EU62" s="128"/>
      <c r="EV62" s="128"/>
      <c r="EW62" s="128"/>
      <c r="EX62" s="128"/>
      <c r="EY62" s="128"/>
      <c r="EZ62" s="128"/>
      <c r="FA62" s="128"/>
      <c r="FB62" s="128"/>
      <c r="FC62" s="128"/>
      <c r="FD62" s="128"/>
      <c r="FE62" s="128"/>
      <c r="FF62" s="128"/>
      <c r="FG62" s="128"/>
      <c r="FH62" s="128"/>
      <c r="FI62" s="128"/>
      <c r="FJ62" s="128"/>
      <c r="FK62" s="128"/>
      <c r="FL62" s="128"/>
      <c r="FM62" s="128"/>
      <c r="FN62" s="128"/>
      <c r="FO62" s="128"/>
      <c r="FP62" s="128"/>
      <c r="FQ62" s="128"/>
      <c r="FR62" s="128"/>
      <c r="FS62" s="128"/>
      <c r="FT62" s="128"/>
      <c r="FU62" s="128"/>
      <c r="FV62" s="128"/>
      <c r="FW62" s="128"/>
      <c r="FX62" s="128"/>
      <c r="FY62" s="128"/>
      <c r="FZ62" s="128"/>
      <c r="GA62" s="128"/>
      <c r="GB62" s="128"/>
      <c r="GC62" s="128"/>
      <c r="GD62" s="128"/>
      <c r="GE62" s="128"/>
      <c r="GF62" s="128"/>
      <c r="GG62" s="128"/>
      <c r="GH62" s="128"/>
      <c r="GI62" s="128"/>
      <c r="GJ62" s="128"/>
      <c r="GK62" s="128"/>
      <c r="GL62" s="128"/>
      <c r="GM62" s="128"/>
      <c r="GN62" s="128"/>
      <c r="GO62" s="128"/>
      <c r="GP62" s="128"/>
      <c r="GQ62" s="128"/>
      <c r="GR62" s="128"/>
      <c r="GS62" s="128"/>
      <c r="GT62" s="128"/>
      <c r="GU62" s="128"/>
      <c r="GV62" s="128"/>
      <c r="GW62" s="128"/>
      <c r="GX62" s="128"/>
      <c r="GY62" s="128"/>
      <c r="GZ62" s="128"/>
      <c r="HA62" s="128"/>
      <c r="HB62" s="128"/>
      <c r="HC62" s="128"/>
      <c r="HD62" s="128"/>
      <c r="HE62" s="128"/>
      <c r="HF62" s="128"/>
      <c r="HG62" s="128"/>
      <c r="HH62" s="128"/>
      <c r="HI62" s="128"/>
      <c r="HJ62" s="128"/>
      <c r="HK62" s="128"/>
      <c r="HL62" s="128"/>
      <c r="HM62" s="128"/>
      <c r="HN62" s="128"/>
      <c r="HO62" s="128"/>
      <c r="HP62" s="128"/>
      <c r="HQ62" s="128"/>
      <c r="HR62" s="128"/>
      <c r="HS62" s="128"/>
    </row>
    <row r="63" spans="1:227" ht="40.5" customHeight="1" x14ac:dyDescent="0.35">
      <c r="A63" s="129"/>
      <c r="B63" s="167"/>
      <c r="C63" s="422" t="s">
        <v>202</v>
      </c>
      <c r="D63" s="422"/>
      <c r="E63" s="422"/>
      <c r="F63" s="422"/>
      <c r="G63" s="422"/>
      <c r="H63" s="422"/>
      <c r="I63" s="422"/>
      <c r="J63" s="168"/>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X63" s="129"/>
      <c r="FY63" s="129"/>
      <c r="FZ63" s="129"/>
      <c r="GA63" s="129"/>
      <c r="GB63" s="129"/>
      <c r="GC63" s="129"/>
      <c r="GD63" s="129"/>
      <c r="GE63" s="129"/>
      <c r="GF63" s="129"/>
      <c r="GG63" s="129"/>
      <c r="GH63" s="129"/>
      <c r="GI63" s="129"/>
      <c r="GJ63" s="129"/>
      <c r="GK63" s="129"/>
      <c r="GL63" s="129"/>
      <c r="GM63" s="129"/>
      <c r="GN63" s="129"/>
      <c r="GO63" s="129"/>
      <c r="GP63" s="129"/>
      <c r="GQ63" s="129"/>
      <c r="GR63" s="129"/>
      <c r="GS63" s="129"/>
      <c r="GT63" s="129"/>
      <c r="GU63" s="129"/>
      <c r="GV63" s="129"/>
      <c r="GW63" s="129"/>
      <c r="GX63" s="129"/>
      <c r="GY63" s="129"/>
      <c r="GZ63" s="129"/>
      <c r="HA63" s="129"/>
      <c r="HB63" s="129"/>
      <c r="HC63" s="129"/>
      <c r="HD63" s="129"/>
      <c r="HE63" s="129"/>
      <c r="HF63" s="129"/>
      <c r="HG63" s="129"/>
      <c r="HH63" s="129"/>
      <c r="HI63" s="129"/>
      <c r="HJ63" s="129"/>
      <c r="HK63" s="129"/>
      <c r="HL63" s="129"/>
      <c r="HM63" s="129"/>
      <c r="HN63" s="129"/>
      <c r="HO63" s="129"/>
      <c r="HP63" s="129"/>
      <c r="HQ63" s="129"/>
      <c r="HR63" s="129"/>
      <c r="HS63" s="129"/>
    </row>
    <row r="64" spans="1:227" ht="15" customHeight="1" x14ac:dyDescent="0.25">
      <c r="A64" s="128"/>
      <c r="B64" s="167"/>
      <c r="C64" s="169"/>
      <c r="D64" s="193"/>
      <c r="E64" s="193"/>
      <c r="F64" s="193"/>
      <c r="G64" s="193"/>
      <c r="H64" s="193"/>
      <c r="I64" s="193"/>
      <c r="J64" s="16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28"/>
      <c r="GB64" s="128"/>
      <c r="GC64" s="128"/>
      <c r="GD64" s="128"/>
      <c r="GE64" s="128"/>
      <c r="GF64" s="128"/>
      <c r="GG64" s="128"/>
      <c r="GH64" s="128"/>
      <c r="GI64" s="128"/>
      <c r="GJ64" s="128"/>
      <c r="GK64" s="128"/>
      <c r="GL64" s="128"/>
      <c r="GM64" s="128"/>
      <c r="GN64" s="128"/>
      <c r="GO64" s="128"/>
      <c r="GP64" s="128"/>
      <c r="GQ64" s="128"/>
      <c r="GR64" s="128"/>
      <c r="GS64" s="128"/>
      <c r="GT64" s="128"/>
      <c r="GU64" s="128"/>
      <c r="GV64" s="128"/>
      <c r="GW64" s="128"/>
      <c r="GX64" s="128"/>
      <c r="GY64" s="128"/>
      <c r="GZ64" s="128"/>
      <c r="HA64" s="128"/>
      <c r="HB64" s="128"/>
      <c r="HC64" s="128"/>
      <c r="HD64" s="128"/>
      <c r="HE64" s="128"/>
      <c r="HF64" s="128"/>
      <c r="HG64" s="128"/>
      <c r="HH64" s="128"/>
      <c r="HI64" s="128"/>
      <c r="HJ64" s="128"/>
      <c r="HK64" s="128"/>
      <c r="HL64" s="128"/>
      <c r="HM64" s="128"/>
      <c r="HN64" s="128"/>
      <c r="HO64" s="128"/>
      <c r="HP64" s="128"/>
      <c r="HQ64" s="128"/>
      <c r="HR64" s="128"/>
      <c r="HS64" s="128"/>
    </row>
    <row r="65" spans="1:227" ht="50" customHeight="1" x14ac:dyDescent="0.25">
      <c r="A65" s="128"/>
      <c r="B65" s="167"/>
      <c r="C65" s="429"/>
      <c r="D65" s="430"/>
      <c r="E65" s="430"/>
      <c r="F65" s="430"/>
      <c r="G65" s="430"/>
      <c r="H65" s="430"/>
      <c r="I65" s="431"/>
      <c r="J65" s="16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X65" s="128"/>
      <c r="FY65" s="128"/>
      <c r="FZ65" s="128"/>
      <c r="GA65" s="128"/>
      <c r="GB65" s="128"/>
      <c r="GC65" s="128"/>
      <c r="GD65" s="128"/>
      <c r="GE65" s="128"/>
      <c r="GF65" s="128"/>
      <c r="GG65" s="128"/>
      <c r="GH65" s="128"/>
      <c r="GI65" s="128"/>
      <c r="GJ65" s="128"/>
      <c r="GK65" s="128"/>
      <c r="GL65" s="128"/>
      <c r="GM65" s="128"/>
      <c r="GN65" s="128"/>
      <c r="GO65" s="128"/>
      <c r="GP65" s="128"/>
      <c r="GQ65" s="128"/>
      <c r="GR65" s="128"/>
      <c r="GS65" s="128"/>
      <c r="GT65" s="128"/>
      <c r="GU65" s="128"/>
      <c r="GV65" s="128"/>
      <c r="GW65" s="128"/>
      <c r="GX65" s="128"/>
      <c r="GY65" s="128"/>
      <c r="GZ65" s="128"/>
      <c r="HA65" s="128"/>
      <c r="HB65" s="128"/>
      <c r="HC65" s="128"/>
      <c r="HD65" s="128"/>
      <c r="HE65" s="128"/>
      <c r="HF65" s="128"/>
      <c r="HG65" s="128"/>
      <c r="HH65" s="128"/>
      <c r="HI65" s="128"/>
      <c r="HJ65" s="128"/>
      <c r="HK65" s="128"/>
      <c r="HL65" s="128"/>
      <c r="HM65" s="128"/>
      <c r="HN65" s="128"/>
      <c r="HO65" s="128"/>
      <c r="HP65" s="128"/>
      <c r="HQ65" s="128"/>
      <c r="HR65" s="128"/>
      <c r="HS65" s="128"/>
    </row>
    <row r="66" spans="1:227" ht="15" customHeight="1" x14ac:dyDescent="0.25">
      <c r="A66" s="128"/>
      <c r="B66" s="167"/>
      <c r="C66" s="193"/>
      <c r="D66" s="193"/>
      <c r="E66" s="193"/>
      <c r="F66" s="193"/>
      <c r="G66" s="193"/>
      <c r="H66" s="193"/>
      <c r="I66" s="193"/>
      <c r="J66" s="16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X66" s="128"/>
      <c r="FY66" s="128"/>
      <c r="FZ66" s="128"/>
      <c r="GA66" s="128"/>
      <c r="GB66" s="128"/>
      <c r="GC66" s="128"/>
      <c r="GD66" s="128"/>
      <c r="GE66" s="128"/>
      <c r="GF66" s="128"/>
      <c r="GG66" s="128"/>
      <c r="GH66" s="128"/>
      <c r="GI66" s="128"/>
      <c r="GJ66" s="128"/>
      <c r="GK66" s="128"/>
      <c r="GL66" s="128"/>
      <c r="GM66" s="128"/>
      <c r="GN66" s="128"/>
      <c r="GO66" s="128"/>
      <c r="GP66" s="128"/>
      <c r="GQ66" s="128"/>
      <c r="GR66" s="128"/>
      <c r="GS66" s="128"/>
      <c r="GT66" s="128"/>
      <c r="GU66" s="128"/>
      <c r="GV66" s="128"/>
      <c r="GW66" s="128"/>
      <c r="GX66" s="128"/>
      <c r="GY66" s="128"/>
      <c r="GZ66" s="128"/>
      <c r="HA66" s="128"/>
      <c r="HB66" s="128"/>
      <c r="HC66" s="128"/>
      <c r="HD66" s="128"/>
      <c r="HE66" s="128"/>
      <c r="HF66" s="128"/>
      <c r="HG66" s="128"/>
      <c r="HH66" s="128"/>
      <c r="HI66" s="128"/>
      <c r="HJ66" s="128"/>
      <c r="HK66" s="128"/>
      <c r="HL66" s="128"/>
      <c r="HM66" s="128"/>
      <c r="HN66" s="128"/>
      <c r="HO66" s="128"/>
      <c r="HP66" s="128"/>
      <c r="HQ66" s="128"/>
      <c r="HR66" s="128"/>
      <c r="HS66" s="128"/>
    </row>
    <row r="67" spans="1:227" ht="40" customHeight="1" x14ac:dyDescent="0.35">
      <c r="A67" s="129"/>
      <c r="B67" s="167"/>
      <c r="C67" s="421" t="s">
        <v>203</v>
      </c>
      <c r="D67" s="421"/>
      <c r="E67" s="421"/>
      <c r="F67" s="421"/>
      <c r="G67" s="421"/>
      <c r="H67" s="421"/>
      <c r="I67" s="421"/>
      <c r="J67" s="168"/>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29"/>
      <c r="FX67" s="129"/>
      <c r="FY67" s="129"/>
      <c r="FZ67" s="129"/>
      <c r="GA67" s="129"/>
      <c r="GB67" s="129"/>
      <c r="GC67" s="129"/>
      <c r="GD67" s="129"/>
      <c r="GE67" s="129"/>
      <c r="GF67" s="129"/>
      <c r="GG67" s="129"/>
      <c r="GH67" s="129"/>
      <c r="GI67" s="129"/>
      <c r="GJ67" s="129"/>
      <c r="GK67" s="129"/>
      <c r="GL67" s="129"/>
      <c r="GM67" s="129"/>
      <c r="GN67" s="129"/>
      <c r="GO67" s="129"/>
      <c r="GP67" s="129"/>
      <c r="GQ67" s="129"/>
      <c r="GR67" s="129"/>
      <c r="GS67" s="129"/>
      <c r="GT67" s="129"/>
      <c r="GU67" s="129"/>
      <c r="GV67" s="129"/>
      <c r="GW67" s="129"/>
      <c r="GX67" s="129"/>
      <c r="GY67" s="129"/>
      <c r="GZ67" s="129"/>
      <c r="HA67" s="129"/>
      <c r="HB67" s="129"/>
      <c r="HC67" s="129"/>
      <c r="HD67" s="129"/>
      <c r="HE67" s="129"/>
      <c r="HF67" s="129"/>
      <c r="HG67" s="129"/>
      <c r="HH67" s="129"/>
      <c r="HI67" s="129"/>
      <c r="HJ67" s="129"/>
      <c r="HK67" s="129"/>
      <c r="HL67" s="129"/>
      <c r="HM67" s="129"/>
      <c r="HN67" s="129"/>
      <c r="HO67" s="129"/>
      <c r="HP67" s="129"/>
      <c r="HQ67" s="129"/>
      <c r="HR67" s="129"/>
      <c r="HS67" s="129"/>
    </row>
    <row r="68" spans="1:227" ht="15" customHeight="1" x14ac:dyDescent="0.35">
      <c r="A68" s="129"/>
      <c r="B68" s="167"/>
      <c r="C68" s="297"/>
      <c r="D68" s="297"/>
      <c r="E68" s="297"/>
      <c r="F68" s="297"/>
      <c r="G68" s="297"/>
      <c r="H68" s="297"/>
      <c r="I68" s="297"/>
      <c r="J68" s="168"/>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29"/>
      <c r="FX68" s="129"/>
      <c r="FY68" s="129"/>
      <c r="FZ68" s="129"/>
      <c r="GA68" s="129"/>
      <c r="GB68" s="129"/>
      <c r="GC68" s="129"/>
      <c r="GD68" s="129"/>
      <c r="GE68" s="129"/>
      <c r="GF68" s="129"/>
      <c r="GG68" s="129"/>
      <c r="GH68" s="129"/>
      <c r="GI68" s="129"/>
      <c r="GJ68" s="129"/>
      <c r="GK68" s="129"/>
      <c r="GL68" s="129"/>
      <c r="GM68" s="129"/>
      <c r="GN68" s="129"/>
      <c r="GO68" s="129"/>
      <c r="GP68" s="129"/>
      <c r="GQ68" s="129"/>
      <c r="GR68" s="129"/>
      <c r="GS68" s="129"/>
      <c r="GT68" s="129"/>
      <c r="GU68" s="129"/>
      <c r="GV68" s="129"/>
      <c r="GW68" s="129"/>
      <c r="GX68" s="129"/>
      <c r="GY68" s="129"/>
      <c r="GZ68" s="129"/>
      <c r="HA68" s="129"/>
      <c r="HB68" s="129"/>
      <c r="HC68" s="129"/>
      <c r="HD68" s="129"/>
      <c r="HE68" s="129"/>
      <c r="HF68" s="129"/>
      <c r="HG68" s="129"/>
      <c r="HH68" s="129"/>
      <c r="HI68" s="129"/>
      <c r="HJ68" s="129"/>
      <c r="HK68" s="129"/>
      <c r="HL68" s="129"/>
      <c r="HM68" s="129"/>
      <c r="HN68" s="129"/>
      <c r="HO68" s="129"/>
      <c r="HP68" s="129"/>
      <c r="HQ68" s="129"/>
      <c r="HR68" s="129"/>
      <c r="HS68" s="129"/>
    </row>
    <row r="69" spans="1:227" ht="50" customHeight="1" x14ac:dyDescent="0.25">
      <c r="A69" s="128"/>
      <c r="B69" s="167"/>
      <c r="C69" s="418"/>
      <c r="D69" s="419"/>
      <c r="E69" s="419"/>
      <c r="F69" s="419"/>
      <c r="G69" s="419"/>
      <c r="H69" s="419"/>
      <c r="I69" s="420"/>
      <c r="J69" s="16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8"/>
      <c r="FX69" s="128"/>
      <c r="FY69" s="128"/>
      <c r="FZ69" s="128"/>
      <c r="GA69" s="128"/>
      <c r="GB69" s="128"/>
      <c r="GC69" s="128"/>
      <c r="GD69" s="128"/>
      <c r="GE69" s="128"/>
      <c r="GF69" s="128"/>
      <c r="GG69" s="128"/>
      <c r="GH69" s="128"/>
      <c r="GI69" s="128"/>
      <c r="GJ69" s="128"/>
      <c r="GK69" s="128"/>
      <c r="GL69" s="128"/>
      <c r="GM69" s="128"/>
      <c r="GN69" s="128"/>
      <c r="GO69" s="128"/>
      <c r="GP69" s="128"/>
      <c r="GQ69" s="128"/>
      <c r="GR69" s="128"/>
      <c r="GS69" s="128"/>
      <c r="GT69" s="128"/>
      <c r="GU69" s="128"/>
      <c r="GV69" s="128"/>
      <c r="GW69" s="128"/>
      <c r="GX69" s="128"/>
      <c r="GY69" s="128"/>
      <c r="GZ69" s="128"/>
      <c r="HA69" s="128"/>
      <c r="HB69" s="128"/>
      <c r="HC69" s="128"/>
      <c r="HD69" s="128"/>
      <c r="HE69" s="128"/>
      <c r="HF69" s="128"/>
      <c r="HG69" s="128"/>
      <c r="HH69" s="128"/>
      <c r="HI69" s="128"/>
      <c r="HJ69" s="128"/>
      <c r="HK69" s="128"/>
      <c r="HL69" s="128"/>
      <c r="HM69" s="128"/>
      <c r="HN69" s="128"/>
      <c r="HO69" s="128"/>
      <c r="HP69" s="128"/>
      <c r="HQ69" s="128"/>
      <c r="HR69" s="128"/>
      <c r="HS69" s="128"/>
    </row>
    <row r="70" spans="1:227" ht="15" customHeight="1" x14ac:dyDescent="0.25">
      <c r="A70" s="128"/>
      <c r="B70" s="167"/>
      <c r="C70" s="289" t="s">
        <v>182</v>
      </c>
      <c r="D70" s="290"/>
      <c r="E70" s="305"/>
      <c r="F70" s="193"/>
      <c r="G70" s="193"/>
      <c r="H70" s="193"/>
      <c r="I70" s="193"/>
      <c r="J70" s="16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8"/>
      <c r="FX70" s="128"/>
      <c r="FY70" s="128"/>
      <c r="FZ70" s="128"/>
      <c r="GA70" s="128"/>
      <c r="GB70" s="128"/>
      <c r="GC70" s="128"/>
      <c r="GD70" s="128"/>
      <c r="GE70" s="128"/>
      <c r="GF70" s="128"/>
      <c r="GG70" s="128"/>
      <c r="GH70" s="128"/>
      <c r="GI70" s="128"/>
      <c r="GJ70" s="128"/>
      <c r="GK70" s="128"/>
      <c r="GL70" s="128"/>
      <c r="GM70" s="128"/>
      <c r="GN70" s="128"/>
      <c r="GO70" s="128"/>
      <c r="GP70" s="128"/>
      <c r="GQ70" s="128"/>
      <c r="GR70" s="128"/>
      <c r="GS70" s="128"/>
      <c r="GT70" s="128"/>
      <c r="GU70" s="128"/>
      <c r="GV70" s="128"/>
      <c r="GW70" s="128"/>
      <c r="GX70" s="128"/>
      <c r="GY70" s="128"/>
      <c r="GZ70" s="128"/>
      <c r="HA70" s="128"/>
      <c r="HB70" s="128"/>
      <c r="HC70" s="128"/>
      <c r="HD70" s="128"/>
      <c r="HE70" s="128"/>
      <c r="HF70" s="128"/>
      <c r="HG70" s="128"/>
      <c r="HH70" s="128"/>
      <c r="HI70" s="128"/>
      <c r="HJ70" s="128"/>
      <c r="HK70" s="128"/>
      <c r="HL70" s="128"/>
      <c r="HM70" s="128"/>
      <c r="HN70" s="128"/>
      <c r="HO70" s="128"/>
      <c r="HP70" s="128"/>
      <c r="HQ70" s="128"/>
      <c r="HR70" s="128"/>
      <c r="HS70" s="128"/>
    </row>
    <row r="71" spans="1:227" ht="53.5" customHeight="1" x14ac:dyDescent="0.35">
      <c r="A71" s="129"/>
      <c r="B71" s="167"/>
      <c r="C71" s="421" t="s">
        <v>204</v>
      </c>
      <c r="D71" s="421"/>
      <c r="E71" s="421"/>
      <c r="F71" s="421"/>
      <c r="G71" s="421"/>
      <c r="H71" s="421"/>
      <c r="I71" s="421"/>
      <c r="J71" s="168"/>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C71" s="129"/>
      <c r="HD71" s="129"/>
      <c r="HE71" s="129"/>
      <c r="HF71" s="129"/>
      <c r="HG71" s="129"/>
      <c r="HH71" s="129"/>
      <c r="HI71" s="129"/>
      <c r="HJ71" s="129"/>
      <c r="HK71" s="129"/>
      <c r="HL71" s="129"/>
      <c r="HM71" s="129"/>
      <c r="HN71" s="129"/>
      <c r="HO71" s="129"/>
      <c r="HP71" s="129"/>
      <c r="HQ71" s="129"/>
      <c r="HR71" s="129"/>
      <c r="HS71" s="129"/>
    </row>
    <row r="72" spans="1:227" ht="15" customHeight="1" x14ac:dyDescent="0.35">
      <c r="A72" s="129"/>
      <c r="B72" s="167"/>
      <c r="C72" s="193"/>
      <c r="D72" s="296" t="s">
        <v>199</v>
      </c>
      <c r="E72" s="296" t="s">
        <v>200</v>
      </c>
      <c r="F72" s="296" t="s">
        <v>212</v>
      </c>
      <c r="H72" s="193"/>
      <c r="J72" s="304"/>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c r="GH72" s="129"/>
      <c r="GI72" s="129"/>
      <c r="GJ72" s="129"/>
      <c r="GK72" s="129"/>
      <c r="GL72" s="129"/>
      <c r="GM72" s="129"/>
      <c r="GN72" s="129"/>
      <c r="GO72" s="129"/>
      <c r="GP72" s="129"/>
      <c r="GQ72" s="129"/>
      <c r="GR72" s="129"/>
      <c r="GS72" s="129"/>
      <c r="GT72" s="129"/>
      <c r="GU72" s="129"/>
      <c r="GV72" s="129"/>
      <c r="GW72" s="129"/>
      <c r="GX72" s="129"/>
      <c r="GY72" s="129"/>
      <c r="GZ72" s="129"/>
      <c r="HA72" s="129"/>
      <c r="HB72" s="129"/>
      <c r="HC72" s="129"/>
      <c r="HD72" s="129"/>
      <c r="HE72" s="129"/>
      <c r="HF72" s="129"/>
      <c r="HG72" s="129"/>
      <c r="HH72" s="129"/>
      <c r="HI72" s="129"/>
      <c r="HJ72" s="129"/>
      <c r="HK72" s="129"/>
      <c r="HL72" s="129"/>
      <c r="HM72" s="129"/>
      <c r="HN72" s="129"/>
      <c r="HO72" s="129"/>
      <c r="HP72" s="129"/>
      <c r="HQ72" s="129"/>
      <c r="HR72" s="129"/>
      <c r="HS72" s="129"/>
    </row>
    <row r="73" spans="1:227" ht="15" customHeight="1" x14ac:dyDescent="0.35">
      <c r="A73" s="129"/>
      <c r="B73" s="167"/>
      <c r="C73" s="193"/>
      <c r="D73" s="296"/>
      <c r="E73" s="296"/>
      <c r="F73" s="296"/>
      <c r="H73" s="193"/>
      <c r="J73" s="304"/>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c r="GH73" s="129"/>
      <c r="GI73" s="129"/>
      <c r="GJ73" s="129"/>
      <c r="GK73" s="129"/>
      <c r="GL73" s="129"/>
      <c r="GM73" s="129"/>
      <c r="GN73" s="129"/>
      <c r="GO73" s="129"/>
      <c r="GP73" s="129"/>
      <c r="GQ73" s="129"/>
      <c r="GR73" s="129"/>
      <c r="GS73" s="129"/>
      <c r="GT73" s="129"/>
      <c r="GU73" s="129"/>
      <c r="GV73" s="129"/>
      <c r="GW73" s="129"/>
      <c r="GX73" s="129"/>
      <c r="GY73" s="129"/>
      <c r="GZ73" s="129"/>
      <c r="HA73" s="129"/>
      <c r="HB73" s="129"/>
      <c r="HC73" s="129"/>
      <c r="HD73" s="129"/>
      <c r="HE73" s="129"/>
      <c r="HF73" s="129"/>
      <c r="HG73" s="129"/>
      <c r="HH73" s="129"/>
      <c r="HI73" s="129"/>
      <c r="HJ73" s="129"/>
      <c r="HK73" s="129"/>
      <c r="HL73" s="129"/>
      <c r="HM73" s="129"/>
      <c r="HN73" s="129"/>
      <c r="HO73" s="129"/>
      <c r="HP73" s="129"/>
      <c r="HQ73" s="129"/>
      <c r="HR73" s="129"/>
      <c r="HS73" s="129"/>
    </row>
    <row r="74" spans="1:227" ht="15" customHeight="1" x14ac:dyDescent="0.35">
      <c r="A74" s="129"/>
      <c r="B74" s="167"/>
      <c r="C74" s="193" t="s">
        <v>158</v>
      </c>
      <c r="D74" s="359"/>
      <c r="E74" s="359"/>
      <c r="F74" s="360"/>
      <c r="G74" s="193"/>
      <c r="H74" s="193"/>
      <c r="I74" s="193"/>
      <c r="J74" s="304"/>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c r="GH74" s="129"/>
      <c r="GI74" s="129"/>
      <c r="GJ74" s="129"/>
      <c r="GK74" s="129"/>
      <c r="GL74" s="129"/>
      <c r="GM74" s="129"/>
      <c r="GN74" s="129"/>
      <c r="GO74" s="129"/>
      <c r="GP74" s="129"/>
      <c r="GQ74" s="129"/>
      <c r="GR74" s="129"/>
      <c r="GS74" s="129"/>
      <c r="GT74" s="129"/>
      <c r="GU74" s="129"/>
      <c r="GV74" s="129"/>
      <c r="GW74" s="129"/>
      <c r="GX74" s="129"/>
      <c r="GY74" s="129"/>
      <c r="GZ74" s="129"/>
      <c r="HA74" s="129"/>
      <c r="HB74" s="129"/>
      <c r="HC74" s="129"/>
      <c r="HD74" s="129"/>
      <c r="HE74" s="129"/>
      <c r="HF74" s="129"/>
      <c r="HG74" s="129"/>
      <c r="HH74" s="129"/>
      <c r="HI74" s="129"/>
      <c r="HJ74" s="129"/>
      <c r="HK74" s="129"/>
      <c r="HL74" s="129"/>
      <c r="HM74" s="129"/>
      <c r="HN74" s="129"/>
      <c r="HO74" s="129"/>
      <c r="HP74" s="129"/>
      <c r="HQ74" s="129"/>
      <c r="HR74" s="129"/>
      <c r="HS74" s="129"/>
    </row>
    <row r="75" spans="1:227" ht="15" customHeight="1" x14ac:dyDescent="0.35">
      <c r="A75" s="129"/>
      <c r="B75" s="167"/>
      <c r="C75" s="193" t="s">
        <v>159</v>
      </c>
      <c r="D75" s="359"/>
      <c r="E75" s="359"/>
      <c r="F75" s="360"/>
      <c r="G75" s="193"/>
      <c r="H75" s="193"/>
      <c r="I75" s="193"/>
      <c r="J75" s="304"/>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c r="GH75" s="129"/>
      <c r="GI75" s="129"/>
      <c r="GJ75" s="129"/>
      <c r="GK75" s="129"/>
      <c r="GL75" s="129"/>
      <c r="GM75" s="129"/>
      <c r="GN75" s="129"/>
      <c r="GO75" s="129"/>
      <c r="GP75" s="129"/>
      <c r="GQ75" s="129"/>
      <c r="GR75" s="129"/>
      <c r="GS75" s="129"/>
      <c r="GT75" s="129"/>
      <c r="GU75" s="129"/>
      <c r="GV75" s="129"/>
      <c r="GW75" s="129"/>
      <c r="GX75" s="129"/>
      <c r="GY75" s="129"/>
      <c r="GZ75" s="129"/>
      <c r="HA75" s="129"/>
      <c r="HB75" s="129"/>
      <c r="HC75" s="129"/>
      <c r="HD75" s="129"/>
      <c r="HE75" s="129"/>
      <c r="HF75" s="129"/>
      <c r="HG75" s="129"/>
      <c r="HH75" s="129"/>
      <c r="HI75" s="129"/>
      <c r="HJ75" s="129"/>
      <c r="HK75" s="129"/>
      <c r="HL75" s="129"/>
      <c r="HM75" s="129"/>
      <c r="HN75" s="129"/>
      <c r="HO75" s="129"/>
      <c r="HP75" s="129"/>
      <c r="HQ75" s="129"/>
      <c r="HR75" s="129"/>
      <c r="HS75" s="129"/>
    </row>
    <row r="76" spans="1:227" ht="15" customHeight="1" x14ac:dyDescent="0.35">
      <c r="A76" s="129"/>
      <c r="B76" s="167"/>
      <c r="C76" s="193"/>
      <c r="D76" s="193"/>
      <c r="E76" s="193"/>
      <c r="F76" s="193"/>
      <c r="G76" s="193"/>
      <c r="H76" s="193"/>
      <c r="I76" s="193"/>
      <c r="J76" s="304"/>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Y76" s="129"/>
      <c r="FZ76" s="129"/>
      <c r="GA76" s="129"/>
      <c r="GB76" s="129"/>
      <c r="GC76" s="129"/>
      <c r="GD76" s="129"/>
      <c r="GE76" s="129"/>
      <c r="GF76" s="129"/>
      <c r="GG76" s="129"/>
      <c r="GH76" s="129"/>
      <c r="GI76" s="129"/>
      <c r="GJ76" s="129"/>
      <c r="GK76" s="129"/>
      <c r="GL76" s="129"/>
      <c r="GM76" s="129"/>
      <c r="GN76" s="129"/>
      <c r="GO76" s="129"/>
      <c r="GP76" s="129"/>
      <c r="GQ76" s="129"/>
      <c r="GR76" s="129"/>
      <c r="GS76" s="129"/>
      <c r="GT76" s="129"/>
      <c r="GU76" s="129"/>
      <c r="GV76" s="129"/>
      <c r="GW76" s="129"/>
      <c r="GX76" s="129"/>
      <c r="GY76" s="129"/>
      <c r="GZ76" s="129"/>
      <c r="HA76" s="129"/>
      <c r="HB76" s="129"/>
      <c r="HC76" s="129"/>
      <c r="HD76" s="129"/>
      <c r="HE76" s="129"/>
      <c r="HF76" s="129"/>
      <c r="HG76" s="129"/>
      <c r="HH76" s="129"/>
      <c r="HI76" s="129"/>
      <c r="HJ76" s="129"/>
      <c r="HK76" s="129"/>
      <c r="HL76" s="129"/>
      <c r="HM76" s="129"/>
      <c r="HN76" s="129"/>
      <c r="HO76" s="129"/>
      <c r="HP76" s="129"/>
      <c r="HQ76" s="129"/>
      <c r="HR76" s="129"/>
      <c r="HS76" s="129"/>
    </row>
    <row r="77" spans="1:227" ht="26.5" customHeight="1" x14ac:dyDescent="0.35">
      <c r="A77" s="129"/>
      <c r="B77" s="167"/>
      <c r="C77" s="422" t="s">
        <v>278</v>
      </c>
      <c r="D77" s="422"/>
      <c r="E77" s="422"/>
      <c r="F77" s="422"/>
      <c r="G77" s="422"/>
      <c r="H77" s="422"/>
      <c r="I77" s="422"/>
      <c r="J77" s="304"/>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29"/>
      <c r="FX77" s="129"/>
      <c r="FY77" s="129"/>
      <c r="FZ77" s="129"/>
      <c r="GA77" s="129"/>
      <c r="GB77" s="129"/>
      <c r="GC77" s="129"/>
      <c r="GD77" s="129"/>
      <c r="GE77" s="129"/>
      <c r="GF77" s="129"/>
      <c r="GG77" s="129"/>
      <c r="GH77" s="129"/>
      <c r="GI77" s="129"/>
      <c r="GJ77" s="129"/>
      <c r="GK77" s="129"/>
      <c r="GL77" s="129"/>
      <c r="GM77" s="129"/>
      <c r="GN77" s="129"/>
      <c r="GO77" s="129"/>
      <c r="GP77" s="129"/>
      <c r="GQ77" s="129"/>
      <c r="GR77" s="129"/>
      <c r="GS77" s="129"/>
      <c r="GT77" s="129"/>
      <c r="GU77" s="129"/>
      <c r="GV77" s="129"/>
      <c r="GW77" s="129"/>
      <c r="GX77" s="129"/>
      <c r="GY77" s="129"/>
      <c r="GZ77" s="129"/>
      <c r="HA77" s="129"/>
      <c r="HB77" s="129"/>
      <c r="HC77" s="129"/>
      <c r="HD77" s="129"/>
      <c r="HE77" s="129"/>
      <c r="HF77" s="129"/>
      <c r="HG77" s="129"/>
      <c r="HH77" s="129"/>
      <c r="HI77" s="129"/>
      <c r="HJ77" s="129"/>
      <c r="HK77" s="129"/>
      <c r="HL77" s="129"/>
      <c r="HM77" s="129"/>
      <c r="HN77" s="129"/>
      <c r="HO77" s="129"/>
      <c r="HP77" s="129"/>
      <c r="HQ77" s="129"/>
      <c r="HR77" s="129"/>
      <c r="HS77" s="129"/>
    </row>
    <row r="78" spans="1:227" ht="15" customHeight="1" x14ac:dyDescent="0.35">
      <c r="A78" s="129"/>
      <c r="B78" s="167"/>
      <c r="C78" s="163"/>
      <c r="D78" s="163"/>
      <c r="E78" s="163"/>
      <c r="F78" s="163"/>
      <c r="G78" s="163"/>
      <c r="H78" s="163"/>
      <c r="I78" s="163"/>
      <c r="J78" s="304"/>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29"/>
      <c r="FX78" s="129"/>
      <c r="FY78" s="129"/>
      <c r="FZ78" s="129"/>
      <c r="GA78" s="129"/>
      <c r="GB78" s="129"/>
      <c r="GC78" s="129"/>
      <c r="GD78" s="129"/>
      <c r="GE78" s="129"/>
      <c r="GF78" s="129"/>
      <c r="GG78" s="129"/>
      <c r="GH78" s="129"/>
      <c r="GI78" s="129"/>
      <c r="GJ78" s="129"/>
      <c r="GK78" s="129"/>
      <c r="GL78" s="129"/>
      <c r="GM78" s="129"/>
      <c r="GN78" s="129"/>
      <c r="GO78" s="129"/>
      <c r="GP78" s="129"/>
      <c r="GQ78" s="129"/>
      <c r="GR78" s="129"/>
      <c r="GS78" s="129"/>
      <c r="GT78" s="129"/>
      <c r="GU78" s="129"/>
      <c r="GV78" s="129"/>
      <c r="GW78" s="129"/>
      <c r="GX78" s="129"/>
      <c r="GY78" s="129"/>
      <c r="GZ78" s="129"/>
      <c r="HA78" s="129"/>
      <c r="HB78" s="129"/>
      <c r="HC78" s="129"/>
      <c r="HD78" s="129"/>
      <c r="HE78" s="129"/>
      <c r="HF78" s="129"/>
      <c r="HG78" s="129"/>
      <c r="HH78" s="129"/>
      <c r="HI78" s="129"/>
      <c r="HJ78" s="129"/>
      <c r="HK78" s="129"/>
      <c r="HL78" s="129"/>
      <c r="HM78" s="129"/>
      <c r="HN78" s="129"/>
      <c r="HO78" s="129"/>
      <c r="HP78" s="129"/>
      <c r="HQ78" s="129"/>
      <c r="HR78" s="129"/>
      <c r="HS78" s="129"/>
    </row>
    <row r="79" spans="1:227" ht="50" customHeight="1" x14ac:dyDescent="0.35">
      <c r="A79" s="129"/>
      <c r="B79" s="167"/>
      <c r="C79" s="423"/>
      <c r="D79" s="424"/>
      <c r="E79" s="424"/>
      <c r="F79" s="424"/>
      <c r="G79" s="424"/>
      <c r="H79" s="424"/>
      <c r="I79" s="425"/>
      <c r="J79" s="304"/>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c r="CQ79" s="129"/>
      <c r="CR79" s="129"/>
      <c r="CS79" s="129"/>
      <c r="CT79" s="129"/>
      <c r="CU79" s="129"/>
      <c r="CV79" s="129"/>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29"/>
      <c r="FX79" s="129"/>
      <c r="FY79" s="129"/>
      <c r="FZ79" s="129"/>
      <c r="GA79" s="129"/>
      <c r="GB79" s="129"/>
      <c r="GC79" s="129"/>
      <c r="GD79" s="129"/>
      <c r="GE79" s="129"/>
      <c r="GF79" s="129"/>
      <c r="GG79" s="129"/>
      <c r="GH79" s="129"/>
      <c r="GI79" s="129"/>
      <c r="GJ79" s="129"/>
      <c r="GK79" s="129"/>
      <c r="GL79" s="129"/>
      <c r="GM79" s="129"/>
      <c r="GN79" s="129"/>
      <c r="GO79" s="129"/>
      <c r="GP79" s="129"/>
      <c r="GQ79" s="129"/>
      <c r="GR79" s="129"/>
      <c r="GS79" s="129"/>
      <c r="GT79" s="129"/>
      <c r="GU79" s="129"/>
      <c r="GV79" s="129"/>
      <c r="GW79" s="129"/>
      <c r="GX79" s="129"/>
      <c r="GY79" s="129"/>
      <c r="GZ79" s="129"/>
      <c r="HA79" s="129"/>
      <c r="HB79" s="129"/>
      <c r="HC79" s="129"/>
      <c r="HD79" s="129"/>
      <c r="HE79" s="129"/>
      <c r="HF79" s="129"/>
      <c r="HG79" s="129"/>
      <c r="HH79" s="129"/>
      <c r="HI79" s="129"/>
      <c r="HJ79" s="129"/>
      <c r="HK79" s="129"/>
      <c r="HL79" s="129"/>
      <c r="HM79" s="129"/>
      <c r="HN79" s="129"/>
      <c r="HO79" s="129"/>
      <c r="HP79" s="129"/>
      <c r="HQ79" s="129"/>
      <c r="HR79" s="129"/>
      <c r="HS79" s="129"/>
    </row>
    <row r="80" spans="1:227" ht="15" customHeight="1" x14ac:dyDescent="0.25">
      <c r="A80" s="128"/>
      <c r="B80" s="170"/>
      <c r="C80" s="303"/>
      <c r="D80" s="299"/>
      <c r="E80" s="299"/>
      <c r="F80" s="299"/>
      <c r="G80" s="299"/>
      <c r="H80" s="299"/>
      <c r="I80" s="299"/>
      <c r="J80" s="171"/>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c r="FG80" s="128"/>
      <c r="FH80" s="128"/>
      <c r="FI80" s="128"/>
      <c r="FJ80" s="128"/>
      <c r="FK80" s="128"/>
      <c r="FL80" s="128"/>
      <c r="FM80" s="128"/>
      <c r="FN80" s="128"/>
      <c r="FO80" s="128"/>
      <c r="FP80" s="128"/>
      <c r="FQ80" s="128"/>
      <c r="FR80" s="128"/>
      <c r="FS80" s="128"/>
      <c r="FT80" s="128"/>
      <c r="FU80" s="128"/>
      <c r="FV80" s="128"/>
      <c r="FW80" s="128"/>
      <c r="FX80" s="128"/>
      <c r="FY80" s="128"/>
      <c r="FZ80" s="128"/>
      <c r="GA80" s="128"/>
      <c r="GB80" s="128"/>
      <c r="GC80" s="128"/>
      <c r="GD80" s="128"/>
      <c r="GE80" s="128"/>
      <c r="GF80" s="128"/>
      <c r="GG80" s="128"/>
      <c r="GH80" s="128"/>
      <c r="GI80" s="128"/>
      <c r="GJ80" s="128"/>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row>
    <row r="81" spans="1:227" ht="15" customHeight="1" x14ac:dyDescent="0.25">
      <c r="A81" s="128"/>
      <c r="B81" s="193"/>
      <c r="C81" s="289" t="s">
        <v>182</v>
      </c>
      <c r="D81" s="290"/>
      <c r="E81" s="131"/>
      <c r="F81" s="292"/>
      <c r="G81" s="292"/>
      <c r="H81" s="292"/>
      <c r="I81" s="292"/>
      <c r="J81" s="292"/>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row>
    <row r="82" spans="1:227" ht="14.5" customHeight="1" x14ac:dyDescent="0.25">
      <c r="A82" s="128"/>
      <c r="B82" s="193"/>
      <c r="C82" s="163"/>
      <c r="D82" s="193"/>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row>
  </sheetData>
  <sheetProtection algorithmName="SHA-512" hashValue="xr3OmNu4ZWjoEwfgkqVBAvqeBKWcRWIMpOgAtYJNYA5sJnaODSf5oUZnwUreFjaBGfF98u95WFoNAtyuCsx+hg==" saltValue="0b9NY1ivpHi4UsmVJvA0DQ==" spinCount="100000" sheet="1"/>
  <mergeCells count="25">
    <mergeCell ref="C61:I61"/>
    <mergeCell ref="C31:I31"/>
    <mergeCell ref="C10:I10"/>
    <mergeCell ref="C12:I12"/>
    <mergeCell ref="C22:I22"/>
    <mergeCell ref="C27:I27"/>
    <mergeCell ref="C16:I16"/>
    <mergeCell ref="C14:I14"/>
    <mergeCell ref="C25:I25"/>
    <mergeCell ref="C69:I69"/>
    <mergeCell ref="C71:I71"/>
    <mergeCell ref="C77:I77"/>
    <mergeCell ref="C79:I79"/>
    <mergeCell ref="C29:I29"/>
    <mergeCell ref="C41:I41"/>
    <mergeCell ref="C55:I55"/>
    <mergeCell ref="C59:I59"/>
    <mergeCell ref="C67:I67"/>
    <mergeCell ref="C65:I65"/>
    <mergeCell ref="C63:I63"/>
    <mergeCell ref="C44:I44"/>
    <mergeCell ref="C47:I47"/>
    <mergeCell ref="C53:I53"/>
    <mergeCell ref="C50:I50"/>
    <mergeCell ref="C57:I57"/>
  </mergeCells>
  <hyperlinks>
    <hyperlink ref="C23" r:id="rId1"/>
  </hyperlinks>
  <pageMargins left="0.74803149606299213" right="0.74803149606299213" top="0.98425196850393704" bottom="0.98425196850393704" header="0.51181102362204722" footer="0.51181102362204722"/>
  <pageSetup paperSize="9"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945602" r:id="rId5" name="Check Box 2">
              <controlPr defaultSize="0" autoFill="0" autoLine="0" autoPict="0">
                <anchor moveWithCells="1">
                  <from>
                    <xdr:col>3</xdr:col>
                    <xdr:colOff>400050</xdr:colOff>
                    <xdr:row>72</xdr:row>
                    <xdr:rowOff>107950</xdr:rowOff>
                  </from>
                  <to>
                    <xdr:col>3</xdr:col>
                    <xdr:colOff>647700</xdr:colOff>
                    <xdr:row>74</xdr:row>
                    <xdr:rowOff>82550</xdr:rowOff>
                  </to>
                </anchor>
              </controlPr>
            </control>
          </mc:Choice>
        </mc:AlternateContent>
        <mc:AlternateContent xmlns:mc="http://schemas.openxmlformats.org/markup-compatibility/2006">
          <mc:Choice Requires="x14">
            <control shapeId="1945603" r:id="rId6" name="Check Box 3">
              <controlPr defaultSize="0" autoFill="0" autoLine="0" autoPict="0">
                <anchor moveWithCells="1">
                  <from>
                    <xdr:col>3</xdr:col>
                    <xdr:colOff>400050</xdr:colOff>
                    <xdr:row>74</xdr:row>
                    <xdr:rowOff>0</xdr:rowOff>
                  </from>
                  <to>
                    <xdr:col>3</xdr:col>
                    <xdr:colOff>647700</xdr:colOff>
                    <xdr:row>75</xdr:row>
                    <xdr:rowOff>165100</xdr:rowOff>
                  </to>
                </anchor>
              </controlPr>
            </control>
          </mc:Choice>
        </mc:AlternateContent>
        <mc:AlternateContent xmlns:mc="http://schemas.openxmlformats.org/markup-compatibility/2006">
          <mc:Choice Requires="x14">
            <control shapeId="1945604" r:id="rId7" name="Check Box 4">
              <controlPr defaultSize="0" autoFill="0" autoLine="0" autoPict="0">
                <anchor moveWithCells="1">
                  <from>
                    <xdr:col>4</xdr:col>
                    <xdr:colOff>425450</xdr:colOff>
                    <xdr:row>72</xdr:row>
                    <xdr:rowOff>107950</xdr:rowOff>
                  </from>
                  <to>
                    <xdr:col>4</xdr:col>
                    <xdr:colOff>673100</xdr:colOff>
                    <xdr:row>74</xdr:row>
                    <xdr:rowOff>82550</xdr:rowOff>
                  </to>
                </anchor>
              </controlPr>
            </control>
          </mc:Choice>
        </mc:AlternateContent>
        <mc:AlternateContent xmlns:mc="http://schemas.openxmlformats.org/markup-compatibility/2006">
          <mc:Choice Requires="x14">
            <control shapeId="1945605" r:id="rId8" name="Check Box 5">
              <controlPr defaultSize="0" autoFill="0" autoLine="0" autoPict="0">
                <anchor moveWithCells="1">
                  <from>
                    <xdr:col>4</xdr:col>
                    <xdr:colOff>425450</xdr:colOff>
                    <xdr:row>74</xdr:row>
                    <xdr:rowOff>0</xdr:rowOff>
                  </from>
                  <to>
                    <xdr:col>4</xdr:col>
                    <xdr:colOff>673100</xdr:colOff>
                    <xdr:row>75</xdr:row>
                    <xdr:rowOff>165100</xdr:rowOff>
                  </to>
                </anchor>
              </controlPr>
            </control>
          </mc:Choice>
        </mc:AlternateContent>
        <mc:AlternateContent xmlns:mc="http://schemas.openxmlformats.org/markup-compatibility/2006">
          <mc:Choice Requires="x14">
            <control shapeId="1945606" r:id="rId9" name="Check Box 6">
              <controlPr defaultSize="0" autoFill="0" autoLine="0" autoPict="0">
                <anchor moveWithCells="1">
                  <from>
                    <xdr:col>3</xdr:col>
                    <xdr:colOff>431800</xdr:colOff>
                    <xdr:row>32</xdr:row>
                    <xdr:rowOff>107950</xdr:rowOff>
                  </from>
                  <to>
                    <xdr:col>3</xdr:col>
                    <xdr:colOff>679450</xdr:colOff>
                    <xdr:row>34</xdr:row>
                    <xdr:rowOff>82550</xdr:rowOff>
                  </to>
                </anchor>
              </controlPr>
            </control>
          </mc:Choice>
        </mc:AlternateContent>
        <mc:AlternateContent xmlns:mc="http://schemas.openxmlformats.org/markup-compatibility/2006">
          <mc:Choice Requires="x14">
            <control shapeId="1945607" r:id="rId10" name="Check Box 7">
              <controlPr defaultSize="0" autoFill="0" autoLine="0" autoPict="0">
                <anchor moveWithCells="1">
                  <from>
                    <xdr:col>3</xdr:col>
                    <xdr:colOff>431800</xdr:colOff>
                    <xdr:row>33</xdr:row>
                    <xdr:rowOff>101600</xdr:rowOff>
                  </from>
                  <to>
                    <xdr:col>3</xdr:col>
                    <xdr:colOff>679450</xdr:colOff>
                    <xdr:row>35</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V29"/>
  <sheetViews>
    <sheetView showGridLines="0" zoomScale="90" zoomScaleNormal="90" workbookViewId="0"/>
  </sheetViews>
  <sheetFormatPr defaultColWidth="8.69921875" defaultRowHeight="11.5" x14ac:dyDescent="0.25"/>
  <cols>
    <col min="1" max="2" width="8.69921875" style="5" customWidth="1"/>
    <col min="3" max="3" width="100.69921875" style="5" customWidth="1"/>
    <col min="4" max="16384" width="8.69921875" style="5"/>
  </cols>
  <sheetData>
    <row r="1" spans="1:256" s="15" customFormat="1" ht="12.5" x14ac:dyDescent="0.25">
      <c r="B1" s="15" t="s">
        <v>119</v>
      </c>
      <c r="D1" s="321" t="s">
        <v>266</v>
      </c>
    </row>
    <row r="2" spans="1:256" x14ac:dyDescent="0.2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row>
    <row r="3" spans="1:256" ht="15.5" x14ac:dyDescent="0.35">
      <c r="A3" s="129"/>
      <c r="B3" s="130" t="s">
        <v>177</v>
      </c>
      <c r="D3" s="156"/>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row>
    <row r="4" spans="1:256" ht="15.5" x14ac:dyDescent="0.35">
      <c r="A4" s="129"/>
      <c r="B4" s="156"/>
      <c r="C4" s="130"/>
      <c r="D4" s="156"/>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row>
    <row r="5" spans="1:256" ht="12.5" x14ac:dyDescent="0.25">
      <c r="A5" s="128"/>
      <c r="B5" s="157"/>
      <c r="C5" s="213"/>
      <c r="D5" s="15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row>
    <row r="6" spans="1:256" ht="50" x14ac:dyDescent="0.25">
      <c r="A6" s="128"/>
      <c r="B6" s="159"/>
      <c r="C6" s="214" t="s">
        <v>179</v>
      </c>
      <c r="D6" s="161"/>
      <c r="E6" s="131"/>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row>
    <row r="7" spans="1:256" ht="12.5" x14ac:dyDescent="0.25">
      <c r="A7" s="128"/>
      <c r="B7" s="159"/>
      <c r="C7" s="132"/>
      <c r="D7" s="160"/>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row>
    <row r="8" spans="1:256" ht="349.5" customHeight="1" x14ac:dyDescent="0.25">
      <c r="A8" s="133"/>
      <c r="B8" s="208"/>
      <c r="C8" s="361" t="s">
        <v>178</v>
      </c>
      <c r="D8" s="209"/>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row>
    <row r="9" spans="1:256" ht="12" customHeight="1" x14ac:dyDescent="0.25">
      <c r="A9" s="100"/>
      <c r="B9" s="210"/>
      <c r="C9" s="211"/>
      <c r="D9" s="212"/>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row>
    <row r="10" spans="1:256" ht="12" customHeight="1" x14ac:dyDescent="0.25">
      <c r="A10" s="100"/>
      <c r="B10" s="207"/>
      <c r="C10" s="207"/>
      <c r="D10" s="207"/>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row>
    <row r="11" spans="1:256" ht="12" customHeight="1" x14ac:dyDescent="0.25">
      <c r="A11" s="100"/>
      <c r="B11" s="207"/>
      <c r="C11" s="207"/>
      <c r="D11" s="207"/>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c r="IR11" s="100"/>
      <c r="IS11" s="100"/>
      <c r="IT11" s="100"/>
      <c r="IU11" s="100"/>
      <c r="IV11" s="100"/>
    </row>
    <row r="12" spans="1:256" ht="12" customHeight="1" x14ac:dyDescent="0.25">
      <c r="A12" s="100"/>
      <c r="B12" s="207"/>
      <c r="C12" s="207"/>
      <c r="D12" s="207"/>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c r="IU12" s="100"/>
      <c r="IV12" s="100"/>
    </row>
    <row r="13" spans="1:256" ht="12" customHeight="1" x14ac:dyDescent="0.25">
      <c r="A13" s="100"/>
      <c r="B13" s="207"/>
      <c r="C13" s="207"/>
      <c r="D13" s="207"/>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row>
    <row r="14" spans="1:256" ht="12" customHeight="1" x14ac:dyDescent="0.25">
      <c r="A14" s="100"/>
      <c r="B14" s="207"/>
      <c r="C14" s="207"/>
      <c r="D14" s="207"/>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row>
    <row r="15" spans="1:256" ht="12" customHeight="1" x14ac:dyDescent="0.25">
      <c r="A15" s="100"/>
      <c r="B15" s="207"/>
      <c r="C15" s="207"/>
      <c r="D15" s="207"/>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row>
    <row r="16" spans="1:256" ht="12" customHeight="1" x14ac:dyDescent="0.25">
      <c r="A16" s="100"/>
      <c r="B16" s="207"/>
      <c r="C16" s="207"/>
      <c r="D16" s="207"/>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row>
    <row r="17" spans="1:256" ht="12" customHeight="1" x14ac:dyDescent="0.25">
      <c r="A17" s="100"/>
      <c r="B17" s="207"/>
      <c r="C17" s="207"/>
      <c r="D17" s="207"/>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row>
    <row r="18" spans="1:256" ht="12" customHeight="1" x14ac:dyDescent="0.25">
      <c r="A18" s="100"/>
      <c r="B18" s="207"/>
      <c r="C18" s="207"/>
      <c r="D18" s="207"/>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c r="IR18" s="100"/>
      <c r="IS18" s="100"/>
      <c r="IT18" s="100"/>
      <c r="IU18" s="100"/>
      <c r="IV18" s="100"/>
    </row>
    <row r="19" spans="1:256" ht="12" customHeight="1" x14ac:dyDescent="0.25">
      <c r="A19" s="100"/>
      <c r="B19" s="207"/>
      <c r="C19" s="207"/>
      <c r="D19" s="207"/>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row>
    <row r="20" spans="1:256" ht="12" customHeight="1" x14ac:dyDescent="0.25">
      <c r="A20" s="100"/>
      <c r="B20" s="207"/>
      <c r="C20" s="207"/>
      <c r="D20" s="207"/>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c r="IR20" s="100"/>
      <c r="IS20" s="100"/>
      <c r="IT20" s="100"/>
      <c r="IU20" s="100"/>
      <c r="IV20" s="100"/>
    </row>
    <row r="21" spans="1:256" ht="12" customHeight="1" x14ac:dyDescent="0.25">
      <c r="A21" s="100"/>
      <c r="B21" s="207"/>
      <c r="C21" s="207"/>
      <c r="D21" s="207"/>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c r="IR21" s="100"/>
      <c r="IS21" s="100"/>
      <c r="IT21" s="100"/>
      <c r="IU21" s="100"/>
      <c r="IV21" s="100"/>
    </row>
    <row r="22" spans="1:256" ht="12" customHeight="1" x14ac:dyDescent="0.25">
      <c r="A22" s="100"/>
      <c r="B22" s="207"/>
      <c r="C22" s="207"/>
      <c r="D22" s="207"/>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row>
    <row r="23" spans="1:256" ht="12" customHeight="1" x14ac:dyDescent="0.25">
      <c r="A23" s="100"/>
      <c r="B23" s="207"/>
      <c r="C23" s="207"/>
      <c r="D23" s="207"/>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c r="IR23" s="100"/>
      <c r="IS23" s="100"/>
      <c r="IT23" s="100"/>
      <c r="IU23" s="100"/>
      <c r="IV23" s="100"/>
    </row>
    <row r="24" spans="1:256" ht="12" customHeight="1" x14ac:dyDescent="0.25">
      <c r="A24" s="100"/>
      <c r="B24" s="207"/>
      <c r="C24" s="207"/>
      <c r="D24" s="207"/>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c r="IR24" s="100"/>
      <c r="IS24" s="100"/>
      <c r="IT24" s="100"/>
      <c r="IU24" s="100"/>
      <c r="IV24" s="100"/>
    </row>
    <row r="25" spans="1:256" ht="12" customHeight="1" x14ac:dyDescent="0.25">
      <c r="A25" s="100"/>
      <c r="B25" s="207"/>
      <c r="C25" s="207"/>
      <c r="D25" s="207"/>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c r="IR25" s="100"/>
      <c r="IS25" s="100"/>
      <c r="IT25" s="100"/>
      <c r="IU25" s="100"/>
      <c r="IV25" s="100"/>
    </row>
    <row r="26" spans="1:256" ht="12" customHeight="1" x14ac:dyDescent="0.25">
      <c r="A26" s="100"/>
      <c r="B26" s="207"/>
      <c r="C26" s="207"/>
      <c r="D26" s="207"/>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c r="IR26" s="100"/>
      <c r="IS26" s="100"/>
      <c r="IT26" s="100"/>
      <c r="IU26" s="100"/>
      <c r="IV26" s="100"/>
    </row>
    <row r="27" spans="1:256" ht="12" customHeight="1" x14ac:dyDescent="0.25">
      <c r="A27" s="100"/>
      <c r="B27" s="207"/>
      <c r="C27" s="207"/>
      <c r="D27" s="207"/>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c r="IR27" s="100"/>
      <c r="IS27" s="100"/>
      <c r="IT27" s="100"/>
      <c r="IU27" s="100"/>
      <c r="IV27" s="100"/>
    </row>
    <row r="28" spans="1:256" ht="12" customHeight="1" x14ac:dyDescent="0.25">
      <c r="A28" s="100"/>
      <c r="B28" s="207"/>
      <c r="C28" s="207"/>
      <c r="D28" s="207"/>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row>
    <row r="29" spans="1:256" ht="12" customHeight="1" x14ac:dyDescent="0.25">
      <c r="A29" s="100"/>
      <c r="B29" s="207"/>
      <c r="C29" s="207"/>
      <c r="D29" s="207"/>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100"/>
      <c r="GM29" s="100"/>
      <c r="GN29" s="100"/>
      <c r="GO29" s="100"/>
      <c r="GP29" s="100"/>
      <c r="GQ29" s="100"/>
      <c r="GR29" s="100"/>
      <c r="GS29" s="100"/>
      <c r="GT29" s="100"/>
      <c r="GU29" s="100"/>
      <c r="GV29" s="100"/>
      <c r="GW29" s="100"/>
      <c r="GX29" s="100"/>
      <c r="GY29" s="100"/>
      <c r="GZ29" s="100"/>
      <c r="HA29" s="100"/>
      <c r="HB29" s="100"/>
      <c r="HC29" s="100"/>
      <c r="HD29" s="100"/>
      <c r="HE29" s="100"/>
      <c r="HF29" s="100"/>
      <c r="HG29" s="100"/>
      <c r="HH29" s="100"/>
      <c r="HI29" s="100"/>
      <c r="HJ29" s="100"/>
      <c r="HK29" s="100"/>
      <c r="HL29" s="100"/>
      <c r="HM29" s="100"/>
      <c r="HN29" s="100"/>
      <c r="HO29" s="100"/>
      <c r="HP29" s="100"/>
      <c r="HQ29" s="100"/>
      <c r="HR29" s="100"/>
      <c r="HS29" s="100"/>
      <c r="HT29" s="100"/>
      <c r="HU29" s="100"/>
      <c r="HV29" s="100"/>
      <c r="HW29" s="100"/>
      <c r="HX29" s="100"/>
      <c r="HY29" s="100"/>
      <c r="HZ29" s="100"/>
      <c r="IA29" s="100"/>
      <c r="IB29" s="100"/>
      <c r="IC29" s="100"/>
      <c r="ID29" s="100"/>
      <c r="IE29" s="100"/>
      <c r="IF29" s="100"/>
      <c r="IG29" s="100"/>
      <c r="IH29" s="100"/>
      <c r="II29" s="100"/>
      <c r="IJ29" s="100"/>
      <c r="IK29" s="100"/>
      <c r="IL29" s="100"/>
      <c r="IM29" s="100"/>
      <c r="IN29" s="100"/>
      <c r="IO29" s="100"/>
      <c r="IP29" s="100"/>
      <c r="IQ29" s="100"/>
      <c r="IR29" s="100"/>
      <c r="IS29" s="100"/>
      <c r="IT29" s="100"/>
      <c r="IU29" s="100"/>
      <c r="IV29" s="100"/>
    </row>
  </sheetData>
  <sheetProtection algorithmName="SHA-512" hashValue="13tQdG79FLEiL8L5sg8E6b6TItyA7vlQ2tezZjnVsTcIXAEA8W4FfPja7zw1EZO2Op+jKb2sZqZdZpN/fH5Y7Q==" saltValue="/qmZ4GGx7+ucC8iDxikdMg==" spinCount="100000" sheet="1"/>
  <phoneticPr fontId="3" type="noConversion"/>
  <pageMargins left="0.74803149606299213" right="0.74803149606299213" top="0.98425196850393704" bottom="0.98425196850393704" header="0.51181102362204722" footer="0.51181102362204722"/>
  <pageSetup paperSize="9" scale="7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6"/>
  <sheetViews>
    <sheetView zoomScale="90" zoomScaleNormal="90" workbookViewId="0"/>
  </sheetViews>
  <sheetFormatPr defaultRowHeight="11.5" x14ac:dyDescent="0.25"/>
  <cols>
    <col min="2" max="2" width="58.69921875" customWidth="1"/>
    <col min="3" max="3" width="62.69921875" customWidth="1"/>
  </cols>
  <sheetData>
    <row r="1" spans="2:3" ht="12.5" x14ac:dyDescent="0.25">
      <c r="B1" s="15" t="s">
        <v>119</v>
      </c>
      <c r="C1" s="321" t="s">
        <v>267</v>
      </c>
    </row>
    <row r="3" spans="2:3" ht="15.5" x14ac:dyDescent="0.35">
      <c r="B3" s="36" t="s">
        <v>257</v>
      </c>
    </row>
    <row r="4" spans="2:3" ht="12" thickBot="1" x14ac:dyDescent="0.3"/>
    <row r="5" spans="2:3" s="15" customFormat="1" ht="15.5" thickBot="1" x14ac:dyDescent="0.3">
      <c r="B5" s="314" t="s">
        <v>259</v>
      </c>
      <c r="C5" s="314" t="s">
        <v>258</v>
      </c>
    </row>
    <row r="6" spans="2:3" s="15" customFormat="1" ht="13.5" thickBot="1" x14ac:dyDescent="0.3">
      <c r="B6" s="437" t="s">
        <v>216</v>
      </c>
      <c r="C6" s="437"/>
    </row>
    <row r="7" spans="2:3" s="15" customFormat="1" ht="13" thickBot="1" x14ac:dyDescent="0.3">
      <c r="B7" s="315" t="s">
        <v>217</v>
      </c>
      <c r="C7" s="316" t="s">
        <v>218</v>
      </c>
    </row>
    <row r="8" spans="2:3" s="15" customFormat="1" ht="13" thickBot="1" x14ac:dyDescent="0.3">
      <c r="B8" s="315" t="s">
        <v>219</v>
      </c>
      <c r="C8" s="316" t="s">
        <v>220</v>
      </c>
    </row>
    <row r="9" spans="2:3" s="15" customFormat="1" ht="13" thickBot="1" x14ac:dyDescent="0.3">
      <c r="B9" s="315" t="s">
        <v>221</v>
      </c>
      <c r="C9" s="316" t="s">
        <v>222</v>
      </c>
    </row>
    <row r="10" spans="2:3" s="15" customFormat="1" ht="13" thickBot="1" x14ac:dyDescent="0.3">
      <c r="B10" s="315" t="s">
        <v>223</v>
      </c>
      <c r="C10" s="316" t="s">
        <v>224</v>
      </c>
    </row>
    <row r="11" spans="2:3" s="15" customFormat="1" ht="13" thickBot="1" x14ac:dyDescent="0.3">
      <c r="B11" s="315" t="s">
        <v>73</v>
      </c>
      <c r="C11" s="316" t="s">
        <v>225</v>
      </c>
    </row>
    <row r="12" spans="2:3" s="15" customFormat="1" ht="13" thickBot="1" x14ac:dyDescent="0.3">
      <c r="B12" s="315" t="s">
        <v>226</v>
      </c>
      <c r="C12" s="316" t="s">
        <v>227</v>
      </c>
    </row>
    <row r="13" spans="2:3" s="15" customFormat="1" ht="13" thickBot="1" x14ac:dyDescent="0.3">
      <c r="B13" s="315" t="s">
        <v>228</v>
      </c>
      <c r="C13" s="316" t="s">
        <v>229</v>
      </c>
    </row>
    <row r="14" spans="2:3" s="15" customFormat="1" ht="13" thickBot="1" x14ac:dyDescent="0.3">
      <c r="B14" s="315" t="s">
        <v>230</v>
      </c>
      <c r="C14" s="316" t="s">
        <v>231</v>
      </c>
    </row>
    <row r="15" spans="2:3" s="15" customFormat="1" ht="13" thickBot="1" x14ac:dyDescent="0.3">
      <c r="B15" s="315" t="s">
        <v>85</v>
      </c>
      <c r="C15" s="316" t="s">
        <v>232</v>
      </c>
    </row>
    <row r="16" spans="2:3" s="15" customFormat="1" ht="13" thickBot="1" x14ac:dyDescent="0.3">
      <c r="B16" s="315" t="s">
        <v>101</v>
      </c>
      <c r="C16" s="316" t="s">
        <v>233</v>
      </c>
    </row>
    <row r="17" spans="2:3" s="15" customFormat="1" ht="13" thickBot="1" x14ac:dyDescent="0.3">
      <c r="B17" s="315" t="s">
        <v>102</v>
      </c>
      <c r="C17" s="316" t="s">
        <v>234</v>
      </c>
    </row>
    <row r="18" spans="2:3" s="15" customFormat="1" ht="13" thickBot="1" x14ac:dyDescent="0.3">
      <c r="B18" s="315" t="s">
        <v>103</v>
      </c>
      <c r="C18" s="316" t="s">
        <v>235</v>
      </c>
    </row>
    <row r="19" spans="2:3" s="15" customFormat="1" ht="13" thickBot="1" x14ac:dyDescent="0.3">
      <c r="B19" s="315" t="s">
        <v>236</v>
      </c>
      <c r="C19" s="316" t="s">
        <v>237</v>
      </c>
    </row>
    <row r="20" spans="2:3" s="15" customFormat="1" ht="13" thickBot="1" x14ac:dyDescent="0.3">
      <c r="B20" s="315" t="s">
        <v>104</v>
      </c>
      <c r="C20" s="316" t="s">
        <v>238</v>
      </c>
    </row>
    <row r="21" spans="2:3" s="15" customFormat="1" ht="13" thickBot="1" x14ac:dyDescent="0.3">
      <c r="B21" s="315" t="s">
        <v>239</v>
      </c>
      <c r="C21" s="316" t="s">
        <v>240</v>
      </c>
    </row>
    <row r="22" spans="2:3" s="15" customFormat="1" ht="13" thickBot="1" x14ac:dyDescent="0.3">
      <c r="B22" s="315" t="s">
        <v>68</v>
      </c>
      <c r="C22" s="316" t="s">
        <v>241</v>
      </c>
    </row>
    <row r="23" spans="2:3" s="15" customFormat="1" ht="13" thickBot="1" x14ac:dyDescent="0.3">
      <c r="B23" s="315" t="s">
        <v>105</v>
      </c>
      <c r="C23" s="316" t="s">
        <v>242</v>
      </c>
    </row>
    <row r="24" spans="2:3" s="15" customFormat="1" ht="13" thickBot="1" x14ac:dyDescent="0.3">
      <c r="B24" s="315" t="s">
        <v>106</v>
      </c>
      <c r="C24" s="316" t="s">
        <v>243</v>
      </c>
    </row>
    <row r="25" spans="2:3" s="15" customFormat="1" ht="13" thickBot="1" x14ac:dyDescent="0.3">
      <c r="B25" s="315" t="s">
        <v>244</v>
      </c>
      <c r="C25" s="316" t="s">
        <v>245</v>
      </c>
    </row>
    <row r="26" spans="2:3" s="15" customFormat="1" ht="13" thickBot="1" x14ac:dyDescent="0.3">
      <c r="B26" s="315" t="s">
        <v>246</v>
      </c>
      <c r="C26" s="316" t="s">
        <v>247</v>
      </c>
    </row>
    <row r="27" spans="2:3" s="15" customFormat="1" ht="13.5" thickBot="1" x14ac:dyDescent="0.3">
      <c r="B27" s="438" t="s">
        <v>248</v>
      </c>
      <c r="C27" s="438"/>
    </row>
    <row r="28" spans="2:3" s="15" customFormat="1" ht="13" thickBot="1" x14ac:dyDescent="0.3">
      <c r="B28" s="315" t="s">
        <v>249</v>
      </c>
      <c r="C28" s="316" t="s">
        <v>242</v>
      </c>
    </row>
    <row r="29" spans="2:3" s="15" customFormat="1" ht="13" thickBot="1" x14ac:dyDescent="0.3">
      <c r="B29" s="315" t="s">
        <v>250</v>
      </c>
      <c r="C29" s="316" t="s">
        <v>241</v>
      </c>
    </row>
    <row r="30" spans="2:3" s="15" customFormat="1" ht="13" thickBot="1" x14ac:dyDescent="0.3">
      <c r="B30" s="315" t="s">
        <v>251</v>
      </c>
      <c r="C30" s="316" t="s">
        <v>241</v>
      </c>
    </row>
    <row r="31" spans="2:3" s="15" customFormat="1" ht="13" thickBot="1" x14ac:dyDescent="0.3">
      <c r="B31" s="315" t="s">
        <v>252</v>
      </c>
      <c r="C31" s="316" t="s">
        <v>253</v>
      </c>
    </row>
    <row r="32" spans="2:3" s="15" customFormat="1" ht="13" thickBot="1" x14ac:dyDescent="0.3">
      <c r="B32" s="315" t="s">
        <v>254</v>
      </c>
      <c r="C32" s="316" t="s">
        <v>255</v>
      </c>
    </row>
    <row r="33" spans="2:3" s="15" customFormat="1" ht="13" thickBot="1" x14ac:dyDescent="0.3">
      <c r="B33" s="317" t="s">
        <v>164</v>
      </c>
      <c r="C33" s="318" t="s">
        <v>256</v>
      </c>
    </row>
    <row r="35" spans="2:3" ht="14.5" x14ac:dyDescent="0.25">
      <c r="B35" s="319" t="s">
        <v>260</v>
      </c>
      <c r="C35" s="320" t="s">
        <v>262</v>
      </c>
    </row>
    <row r="36" spans="2:3" ht="12.5" x14ac:dyDescent="0.25">
      <c r="B36" s="319" t="s">
        <v>261</v>
      </c>
    </row>
  </sheetData>
  <sheetProtection algorithmName="SHA-512" hashValue="Fvw++meAFLMRrWPcXJ7wPpss3Ef/nmo0sP89fiboTbw8n8YRvd/DTdsSmsCZOcHqLuFlc2H/4dVnC6eDful8zQ==" saltValue="B747GdknrGRDk5yx0mO4Bw==" spinCount="100000" sheet="1"/>
  <mergeCells count="2">
    <mergeCell ref="B6:C6"/>
    <mergeCell ref="B27:C27"/>
  </mergeCells>
  <hyperlinks>
    <hyperlink ref="C35"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12"/>
  <sheetViews>
    <sheetView workbookViewId="0"/>
  </sheetViews>
  <sheetFormatPr defaultRowHeight="11.5" x14ac:dyDescent="0.25"/>
  <cols>
    <col min="3" max="3" width="15.5" bestFit="1" customWidth="1"/>
  </cols>
  <sheetData>
    <row r="2" spans="2:73" s="339" customFormat="1" ht="22.5" customHeight="1" x14ac:dyDescent="0.25">
      <c r="B2" s="451" t="s">
        <v>286</v>
      </c>
      <c r="C2" s="452"/>
      <c r="D2" s="452"/>
      <c r="E2" s="452"/>
      <c r="F2" s="452"/>
      <c r="G2" s="452"/>
      <c r="H2" s="452"/>
      <c r="I2" s="452"/>
      <c r="J2" s="452"/>
      <c r="K2" s="453"/>
      <c r="L2" s="351"/>
      <c r="M2" s="441" t="str">
        <f>Survey!B12</f>
        <v xml:space="preserve">Expenses from continuing operations </v>
      </c>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3"/>
      <c r="BF2" s="363"/>
      <c r="BH2" s="441" t="str">
        <f>Survey!B72</f>
        <v>Capital expenditure</v>
      </c>
      <c r="BI2" s="442"/>
      <c r="BJ2" s="442"/>
      <c r="BK2" s="442"/>
      <c r="BL2" s="442"/>
      <c r="BM2" s="442"/>
      <c r="BN2" s="442"/>
      <c r="BO2" s="442"/>
      <c r="BP2" s="442"/>
      <c r="BQ2" s="442"/>
      <c r="BR2" s="442"/>
      <c r="BS2" s="442"/>
      <c r="BT2" s="443"/>
    </row>
    <row r="3" spans="2:73" s="346" customFormat="1" ht="22" customHeight="1" x14ac:dyDescent="0.25">
      <c r="B3" s="445" t="s">
        <v>287</v>
      </c>
      <c r="C3" s="445" t="s">
        <v>288</v>
      </c>
      <c r="D3" s="445" t="s">
        <v>289</v>
      </c>
      <c r="E3" s="457" t="str">
        <f>'Cover Sheet'!B66</f>
        <v>ID number:</v>
      </c>
      <c r="F3" s="457" t="str">
        <f>'Cover Sheet'!B67</f>
        <v>Group number:</v>
      </c>
      <c r="G3" s="457" t="str">
        <f>'Cover Sheet'!C43</f>
        <v>Council Name:</v>
      </c>
      <c r="H3" s="457" t="str">
        <f>'Cover Sheet'!C45</f>
        <v>Return Prepared By:</v>
      </c>
      <c r="I3" s="457" t="str">
        <f>'Cover Sheet'!C47</f>
        <v>Direct Telephone No.:</v>
      </c>
      <c r="J3" s="457" t="str">
        <f>'Cover Sheet'!C49</f>
        <v>Direct E-Mail:</v>
      </c>
      <c r="K3" s="445" t="s">
        <v>146</v>
      </c>
      <c r="L3" s="352"/>
      <c r="M3" s="446" t="str">
        <f>Survey!C13</f>
        <v xml:space="preserve">Employee benefits and on-costs </v>
      </c>
      <c r="N3" s="446" t="str">
        <f>Survey!C14</f>
        <v xml:space="preserve">Borrowing costs </v>
      </c>
      <c r="O3" s="441" t="str">
        <f>Survey!C15</f>
        <v xml:space="preserve">Materials and contracts </v>
      </c>
      <c r="P3" s="442"/>
      <c r="Q3" s="442"/>
      <c r="R3" s="442"/>
      <c r="S3" s="442"/>
      <c r="T3" s="442"/>
      <c r="U3" s="442"/>
      <c r="V3" s="442"/>
      <c r="W3" s="442"/>
      <c r="X3" s="442"/>
      <c r="Y3" s="442"/>
      <c r="Z3" s="442"/>
      <c r="AA3" s="442"/>
      <c r="AB3" s="442"/>
      <c r="AC3" s="442"/>
      <c r="AD3" s="442"/>
      <c r="AE3" s="442"/>
      <c r="AF3" s="446" t="str">
        <f>Survey!C37</f>
        <v xml:space="preserve">Depreciation and amortisation </v>
      </c>
      <c r="AG3" s="446" t="str">
        <f>Survey!C38</f>
        <v>Impairment/revaluation decrement of IPPE</v>
      </c>
      <c r="AH3" s="454" t="str">
        <f>Survey!C39</f>
        <v xml:space="preserve">Other expenses </v>
      </c>
      <c r="AI3" s="454"/>
      <c r="AJ3" s="454"/>
      <c r="AK3" s="454"/>
      <c r="AL3" s="454"/>
      <c r="AM3" s="454"/>
      <c r="AN3" s="454"/>
      <c r="AO3" s="454"/>
      <c r="AP3" s="454"/>
      <c r="AQ3" s="454"/>
      <c r="AR3" s="454"/>
      <c r="AS3" s="454"/>
      <c r="AT3" s="454"/>
      <c r="AU3" s="454"/>
      <c r="AV3" s="454"/>
      <c r="AW3" s="454"/>
      <c r="AX3" s="454"/>
      <c r="AY3" s="454"/>
      <c r="AZ3" s="454"/>
      <c r="BA3" s="454"/>
      <c r="BB3" s="445" t="str">
        <f>Survey!C61</f>
        <v xml:space="preserve">Interest and investment losses </v>
      </c>
      <c r="BC3" s="445" t="str">
        <f>Survey!C62</f>
        <v xml:space="preserve">Net loss from the disposal of assets </v>
      </c>
      <c r="BD3" s="445" t="str">
        <f>Survey!C63</f>
        <v>Net share of interests in joint ventures etc</v>
      </c>
      <c r="BE3" s="450" t="str">
        <f>Survey!C64</f>
        <v>Total expenses from continuing operations</v>
      </c>
      <c r="BF3" s="352"/>
      <c r="BH3" s="448" t="str">
        <f>Survey!C73</f>
        <v xml:space="preserve">Plant and equipment </v>
      </c>
      <c r="BI3" s="448" t="str">
        <f>Survey!C74</f>
        <v xml:space="preserve">Leased plant and equipment </v>
      </c>
      <c r="BJ3" s="444" t="str">
        <f>Survey!C75</f>
        <v xml:space="preserve">Office equipment </v>
      </c>
      <c r="BK3" s="444"/>
      <c r="BL3" s="448" t="str">
        <f>Survey!C78</f>
        <v xml:space="preserve">Furniture and fittings </v>
      </c>
      <c r="BM3" s="448" t="str">
        <f>Survey!C79</f>
        <v>Land</v>
      </c>
      <c r="BN3" s="444" t="str">
        <f>Survey!C80</f>
        <v xml:space="preserve">Buildings </v>
      </c>
      <c r="BO3" s="444"/>
      <c r="BP3" s="444" t="str">
        <f>Survey!C83</f>
        <v>Infrastructure</v>
      </c>
      <c r="BQ3" s="444"/>
      <c r="BR3" s="444"/>
      <c r="BS3" s="448" t="str">
        <f>Survey!C88</f>
        <v>Other capital expenditure</v>
      </c>
      <c r="BT3" s="439" t="str">
        <f>Survey!C89</f>
        <v>Total capital expenditure</v>
      </c>
    </row>
    <row r="4" spans="2:73" s="339" customFormat="1" ht="22.5" customHeight="1" x14ac:dyDescent="0.25">
      <c r="B4" s="445"/>
      <c r="C4" s="445"/>
      <c r="D4" s="445"/>
      <c r="E4" s="457"/>
      <c r="F4" s="457"/>
      <c r="G4" s="457"/>
      <c r="H4" s="457"/>
      <c r="I4" s="457"/>
      <c r="J4" s="457"/>
      <c r="K4" s="445"/>
      <c r="L4" s="352"/>
      <c r="M4" s="449"/>
      <c r="N4" s="449"/>
      <c r="O4" s="441" t="str">
        <f>Survey!D16</f>
        <v xml:space="preserve">Raw materials and consumables </v>
      </c>
      <c r="P4" s="442"/>
      <c r="Q4" s="442"/>
      <c r="R4" s="442"/>
      <c r="S4" s="442"/>
      <c r="T4" s="442"/>
      <c r="U4" s="443"/>
      <c r="V4" s="455" t="str">
        <f>Survey!D24</f>
        <v xml:space="preserve">Contractor and consultancy costs </v>
      </c>
      <c r="W4" s="456"/>
      <c r="X4" s="446" t="str">
        <f>Survey!D27</f>
        <v>Audit and legal fees</v>
      </c>
      <c r="Y4" s="451" t="str">
        <f>Survey!D28</f>
        <v>Operating leases</v>
      </c>
      <c r="Z4" s="452"/>
      <c r="AA4" s="452"/>
      <c r="AB4" s="453"/>
      <c r="AC4" s="441" t="str">
        <f>Survey!D33</f>
        <v>Other materials and contracts</v>
      </c>
      <c r="AD4" s="442"/>
      <c r="AE4" s="442"/>
      <c r="AF4" s="449"/>
      <c r="AG4" s="449"/>
      <c r="AH4" s="445" t="str">
        <f>Survey!D40</f>
        <v xml:space="preserve">Bad and doubtful debts </v>
      </c>
      <c r="AI4" s="445" t="str">
        <f>Survey!D41</f>
        <v>Bank charges</v>
      </c>
      <c r="AJ4" s="445" t="str">
        <f>Survey!D42</f>
        <v xml:space="preserve">Mayoral fee </v>
      </c>
      <c r="AK4" s="445" t="str">
        <f>Survey!D43</f>
        <v xml:space="preserve">Councillors’ fees </v>
      </c>
      <c r="AL4" s="445" t="str">
        <f>Survey!D44</f>
        <v xml:space="preserve">Councillors’ (incl. Mayor) expenses </v>
      </c>
      <c r="AM4" s="445" t="str">
        <f>Survey!D45</f>
        <v xml:space="preserve">Insurance </v>
      </c>
      <c r="AN4" s="445" t="str">
        <f>Survey!D46</f>
        <v xml:space="preserve">Street lighting </v>
      </c>
      <c r="AO4" s="445" t="str">
        <f>Survey!D47</f>
        <v xml:space="preserve">Electricity </v>
      </c>
      <c r="AP4" s="445" t="str">
        <f>Survey!D48</f>
        <v>Gas</v>
      </c>
      <c r="AQ4" s="445" t="str">
        <f>Survey!D49</f>
        <v>Water and sewerage (Council's consumption only)</v>
      </c>
      <c r="AR4" s="445" t="str">
        <f>Survey!D50</f>
        <v>Telephone and communications</v>
      </c>
      <c r="AS4" s="445" t="str">
        <f>Survey!D51</f>
        <v>Postage</v>
      </c>
      <c r="AT4" s="445" t="str">
        <f>Survey!D52</f>
        <v>Printing, publishing and advertising</v>
      </c>
      <c r="AU4" s="445" t="str">
        <f>Survey!D53</f>
        <v>Election expenses</v>
      </c>
      <c r="AV4" s="445" t="str">
        <f>Survey!D54</f>
        <v>Contributions and donations</v>
      </c>
      <c r="AW4" s="454" t="str">
        <f>Survey!D55</f>
        <v>Levies</v>
      </c>
      <c r="AX4" s="454"/>
      <c r="AY4" s="454"/>
      <c r="AZ4" s="454"/>
      <c r="BA4" s="445" t="str">
        <f>Survey!D60</f>
        <v>Other (other expenses)</v>
      </c>
      <c r="BB4" s="445"/>
      <c r="BC4" s="445"/>
      <c r="BD4" s="445"/>
      <c r="BE4" s="450"/>
      <c r="BF4" s="352"/>
      <c r="BH4" s="445"/>
      <c r="BI4" s="445"/>
      <c r="BJ4" s="446" t="str">
        <f>Survey!D76</f>
        <v>Information technology (hardware and software)</v>
      </c>
      <c r="BK4" s="446" t="str">
        <f>Survey!D77</f>
        <v>Other (office equipment)</v>
      </c>
      <c r="BL4" s="445"/>
      <c r="BM4" s="445"/>
      <c r="BN4" s="446" t="str">
        <f>Survey!D81</f>
        <v>Dwellings</v>
      </c>
      <c r="BO4" s="446" t="str">
        <f>Survey!D82</f>
        <v>Non dwellings</v>
      </c>
      <c r="BP4" s="445" t="str">
        <f>Survey!D84</f>
        <v xml:space="preserve">Stormwater drainage </v>
      </c>
      <c r="BQ4" s="447" t="str">
        <f>Survey!D85</f>
        <v xml:space="preserve">Roads, bridges, footpaths </v>
      </c>
      <c r="BR4" s="447"/>
      <c r="BS4" s="445"/>
      <c r="BT4" s="440"/>
    </row>
    <row r="5" spans="2:73" s="339" customFormat="1" ht="88" x14ac:dyDescent="0.25">
      <c r="B5" s="445"/>
      <c r="C5" s="445"/>
      <c r="D5" s="445"/>
      <c r="E5" s="457"/>
      <c r="F5" s="457"/>
      <c r="G5" s="457"/>
      <c r="H5" s="457"/>
      <c r="I5" s="457"/>
      <c r="J5" s="457"/>
      <c r="K5" s="445"/>
      <c r="L5" s="352"/>
      <c r="M5" s="448"/>
      <c r="N5" s="448"/>
      <c r="O5" s="348" t="str">
        <f>Survey!E17</f>
        <v>Road, footpath, kerbing, bridge and drain building materials</v>
      </c>
      <c r="P5" s="348" t="str">
        <f>Survey!E18</f>
        <v>Other building and construction materials</v>
      </c>
      <c r="Q5" s="348" t="str">
        <f>Survey!E19</f>
        <v>Office supplies</v>
      </c>
      <c r="R5" s="348" t="str">
        <f>Survey!E20</f>
        <v>Motor vehicle parts</v>
      </c>
      <c r="S5" s="348" t="str">
        <f>Survey!E21</f>
        <v>Motor vehicle repairs and servicing</v>
      </c>
      <c r="T5" s="348" t="str">
        <f>Survey!E22</f>
        <v>Automotive fuel</v>
      </c>
      <c r="U5" s="348" t="str">
        <f>Survey!E23</f>
        <v>Other (raw materials and consumables)</v>
      </c>
      <c r="V5" s="349" t="str">
        <f>Survey!E25</f>
        <v>Operating contracts (administrative)</v>
      </c>
      <c r="W5" s="350" t="str">
        <f>Survey!E26</f>
        <v>Other (contractor and consultancy)</v>
      </c>
      <c r="X5" s="448"/>
      <c r="Y5" s="350" t="str">
        <f>Survey!E29</f>
        <v xml:space="preserve">Buildings </v>
      </c>
      <c r="Z5" s="350" t="str">
        <f>Survey!E30</f>
        <v xml:space="preserve">Computers </v>
      </c>
      <c r="AA5" s="350" t="str">
        <f>Survey!E31</f>
        <v xml:space="preserve">Motor vehicles </v>
      </c>
      <c r="AB5" s="350" t="str">
        <f>Survey!E32</f>
        <v>Other (operating leases)</v>
      </c>
      <c r="AC5" s="350" t="str">
        <f>Survey!E34</f>
        <v xml:space="preserve">Plant and equipment leasing </v>
      </c>
      <c r="AD5" s="350" t="str">
        <f>Survey!E35</f>
        <v>Office and building cleaning services</v>
      </c>
      <c r="AE5" s="349" t="str">
        <f>Survey!E36</f>
        <v>Other (materials and contracts)</v>
      </c>
      <c r="AF5" s="448"/>
      <c r="AG5" s="448"/>
      <c r="AH5" s="445"/>
      <c r="AI5" s="445"/>
      <c r="AJ5" s="445"/>
      <c r="AK5" s="445"/>
      <c r="AL5" s="445"/>
      <c r="AM5" s="445"/>
      <c r="AN5" s="445"/>
      <c r="AO5" s="445"/>
      <c r="AP5" s="445"/>
      <c r="AQ5" s="445"/>
      <c r="AR5" s="445"/>
      <c r="AS5" s="445"/>
      <c r="AT5" s="445"/>
      <c r="AU5" s="445"/>
      <c r="AV5" s="445"/>
      <c r="AW5" s="350" t="str">
        <f>Survey!E56</f>
        <v>Planning levy</v>
      </c>
      <c r="AX5" s="350" t="str">
        <f>Survey!E57</f>
        <v>Waste levy</v>
      </c>
      <c r="AY5" s="350" t="str">
        <f>Survey!E58</f>
        <v>Emergency services levy (includes FRNSW, SES and RFS levies)</v>
      </c>
      <c r="AZ5" s="350" t="str">
        <f>Survey!E59</f>
        <v>Other (levies)</v>
      </c>
      <c r="BA5" s="445"/>
      <c r="BB5" s="445"/>
      <c r="BC5" s="445"/>
      <c r="BD5" s="445"/>
      <c r="BE5" s="450"/>
      <c r="BF5" s="352"/>
      <c r="BH5" s="446"/>
      <c r="BI5" s="446"/>
      <c r="BJ5" s="449"/>
      <c r="BK5" s="449"/>
      <c r="BL5" s="446"/>
      <c r="BM5" s="446"/>
      <c r="BN5" s="449"/>
      <c r="BO5" s="449"/>
      <c r="BP5" s="446"/>
      <c r="BQ5" s="347" t="str">
        <f>Survey!E86</f>
        <v>Construction works - roads, footpaths, kerbing, bridges</v>
      </c>
      <c r="BR5" s="347" t="str">
        <f>Survey!E87</f>
        <v>Construction works - other</v>
      </c>
      <c r="BS5" s="446"/>
      <c r="BT5" s="440"/>
    </row>
    <row r="6" spans="2:73" s="339" customFormat="1" x14ac:dyDescent="0.25">
      <c r="B6" s="345">
        <v>1</v>
      </c>
      <c r="C6" s="341" t="str">
        <f>Survey!J9</f>
        <v>Waste management</v>
      </c>
      <c r="D6" s="341" t="str">
        <f>Survey!J8</f>
        <v>2017-18</v>
      </c>
      <c r="E6" s="343" t="str">
        <f>IF('Cover Sheet'!C66=0,".",'Cover Sheet'!C66)</f>
        <v>.</v>
      </c>
      <c r="F6" s="343" t="str">
        <f>IF('Cover Sheet'!C67=0,".",'Cover Sheet'!C67)</f>
        <v>.</v>
      </c>
      <c r="G6" s="343" t="str">
        <f>IF('Cover Sheet'!E43:H43=0,".",'Cover Sheet'!E43:H43)</f>
        <v>.</v>
      </c>
      <c r="H6" s="343" t="str">
        <f>IF('Cover Sheet'!E45:H45=0,".",'Cover Sheet'!E45:H45)</f>
        <v>.</v>
      </c>
      <c r="I6" s="343" t="str">
        <f>IFERROR('Cover Sheet'!E47:H47,".")</f>
        <v>.</v>
      </c>
      <c r="J6" s="343" t="str">
        <f>IFERROR('Cover Sheet'!E49:H49,".")</f>
        <v>.</v>
      </c>
      <c r="K6" s="344" t="str">
        <f>IF('Cover Sheet'!C65=0,".",'Cover Sheet'!C65)</f>
        <v>.</v>
      </c>
      <c r="L6" s="343"/>
      <c r="M6" s="340">
        <f t="array" ref="M6:N11">TRANSPOSE(Survey!J13:O14)</f>
        <v>0</v>
      </c>
      <c r="N6" s="341">
        <v>0</v>
      </c>
      <c r="O6" s="341">
        <f t="array" ref="O6:U11">TRANSPOSE(Survey!J17:O23)</f>
        <v>0</v>
      </c>
      <c r="P6" s="341">
        <v>0</v>
      </c>
      <c r="Q6" s="341">
        <v>0</v>
      </c>
      <c r="R6" s="341">
        <v>0</v>
      </c>
      <c r="S6" s="341">
        <v>0</v>
      </c>
      <c r="T6" s="341">
        <v>0</v>
      </c>
      <c r="U6" s="341">
        <v>0</v>
      </c>
      <c r="V6" s="341">
        <f t="array" ref="V6:X11">TRANSPOSE(Survey!J25:O27)</f>
        <v>0</v>
      </c>
      <c r="W6" s="341">
        <v>0</v>
      </c>
      <c r="X6" s="341">
        <v>0</v>
      </c>
      <c r="Y6" s="341">
        <f t="array" ref="Y6:AB11">TRANSPOSE(Survey!J29:O32)</f>
        <v>0</v>
      </c>
      <c r="Z6" s="341">
        <v>0</v>
      </c>
      <c r="AA6" s="341">
        <v>0</v>
      </c>
      <c r="AB6" s="341">
        <v>0</v>
      </c>
      <c r="AC6" s="341">
        <f t="array" ref="AC6:AG11">TRANSPOSE(Survey!J34:O38)</f>
        <v>0</v>
      </c>
      <c r="AD6" s="341">
        <v>0</v>
      </c>
      <c r="AE6" s="341">
        <v>0</v>
      </c>
      <c r="AF6" s="341">
        <v>0</v>
      </c>
      <c r="AG6" s="341">
        <v>0</v>
      </c>
      <c r="AH6" s="341">
        <f t="array" ref="AH6:AV11">TRANSPOSE(Survey!J40:O54)</f>
        <v>0</v>
      </c>
      <c r="AI6" s="341">
        <v>0</v>
      </c>
      <c r="AJ6" s="341">
        <v>0</v>
      </c>
      <c r="AK6" s="341">
        <v>0</v>
      </c>
      <c r="AL6" s="341">
        <v>0</v>
      </c>
      <c r="AM6" s="341">
        <v>0</v>
      </c>
      <c r="AN6" s="341">
        <v>0</v>
      </c>
      <c r="AO6" s="341">
        <v>0</v>
      </c>
      <c r="AP6" s="341">
        <v>0</v>
      </c>
      <c r="AQ6" s="341">
        <v>0</v>
      </c>
      <c r="AR6" s="341">
        <v>0</v>
      </c>
      <c r="AS6" s="341">
        <v>0</v>
      </c>
      <c r="AT6" s="341">
        <v>0</v>
      </c>
      <c r="AU6" s="341">
        <v>0</v>
      </c>
      <c r="AV6" s="341">
        <v>0</v>
      </c>
      <c r="AW6" s="341">
        <f t="array" ref="AW6:BE11">TRANSPOSE(Survey!J56:O64)</f>
        <v>0</v>
      </c>
      <c r="AX6" s="341">
        <v>0</v>
      </c>
      <c r="AY6" s="341">
        <v>0</v>
      </c>
      <c r="AZ6" s="341">
        <v>0</v>
      </c>
      <c r="BA6" s="341">
        <v>0</v>
      </c>
      <c r="BB6" s="341">
        <v>0</v>
      </c>
      <c r="BC6" s="341">
        <v>0</v>
      </c>
      <c r="BD6" s="341">
        <v>0</v>
      </c>
      <c r="BE6" s="342">
        <v>0</v>
      </c>
      <c r="BF6" s="65" t="str">
        <f>IF(ABS(SUM($M6:$BD6)-$BE6)&lt;=2,"ok","error")</f>
        <v>ok</v>
      </c>
      <c r="BH6" s="353">
        <f t="array" ref="BH6:BI11">TRANSPOSE(Survey!J73:O74)</f>
        <v>0</v>
      </c>
      <c r="BI6" s="354">
        <v>0</v>
      </c>
      <c r="BJ6" s="354">
        <f t="array" ref="BJ6:BM11">TRANSPOSE(Survey!J76:O79)</f>
        <v>0</v>
      </c>
      <c r="BK6" s="354">
        <v>0</v>
      </c>
      <c r="BL6" s="354">
        <v>0</v>
      </c>
      <c r="BM6" s="354">
        <v>0</v>
      </c>
      <c r="BN6" s="354">
        <f t="array" ref="BN6:BO11">TRANSPOSE(Survey!J81:O82)</f>
        <v>0</v>
      </c>
      <c r="BO6" s="354">
        <v>0</v>
      </c>
      <c r="BP6" s="354">
        <f t="array" ref="BP6:BP11">TRANSPOSE(Survey!J84:O84)</f>
        <v>0</v>
      </c>
      <c r="BQ6" s="354">
        <f t="array" ref="BQ6:BT11">TRANSPOSE(Survey!J86:O89)</f>
        <v>0</v>
      </c>
      <c r="BR6" s="354">
        <v>0</v>
      </c>
      <c r="BS6" s="354">
        <v>0</v>
      </c>
      <c r="BT6" s="355">
        <v>0</v>
      </c>
      <c r="BU6" s="65" t="str">
        <f>IF(ABS(SUM($BH6:$BS6)-$BT6)&lt;=2,"ok","error")</f>
        <v>ok</v>
      </c>
    </row>
    <row r="7" spans="2:73" s="339" customFormat="1" x14ac:dyDescent="0.25">
      <c r="B7" s="345">
        <v>2</v>
      </c>
      <c r="C7" s="341" t="str">
        <f>Survey!K9</f>
        <v>Other excl W+S</v>
      </c>
      <c r="D7" s="341" t="str">
        <f>D6</f>
        <v>2017-18</v>
      </c>
      <c r="E7" s="343" t="str">
        <f>E$6</f>
        <v>.</v>
      </c>
      <c r="F7" s="343" t="str">
        <f t="shared" ref="F7:K11" si="0">F$6</f>
        <v>.</v>
      </c>
      <c r="G7" s="343" t="str">
        <f t="shared" si="0"/>
        <v>.</v>
      </c>
      <c r="H7" s="343" t="str">
        <f t="shared" si="0"/>
        <v>.</v>
      </c>
      <c r="I7" s="343" t="str">
        <f t="shared" si="0"/>
        <v>.</v>
      </c>
      <c r="J7" s="343" t="str">
        <f t="shared" si="0"/>
        <v>.</v>
      </c>
      <c r="K7" s="344" t="str">
        <f t="shared" si="0"/>
        <v>.</v>
      </c>
      <c r="L7" s="343"/>
      <c r="M7" s="340">
        <v>0</v>
      </c>
      <c r="N7" s="341">
        <v>0</v>
      </c>
      <c r="O7" s="341">
        <v>0</v>
      </c>
      <c r="P7" s="341">
        <v>0</v>
      </c>
      <c r="Q7" s="341">
        <v>0</v>
      </c>
      <c r="R7" s="341">
        <v>0</v>
      </c>
      <c r="S7" s="341">
        <v>0</v>
      </c>
      <c r="T7" s="341">
        <v>0</v>
      </c>
      <c r="U7" s="341">
        <v>0</v>
      </c>
      <c r="V7" s="341">
        <v>0</v>
      </c>
      <c r="W7" s="341">
        <v>0</v>
      </c>
      <c r="X7" s="341">
        <v>0</v>
      </c>
      <c r="Y7" s="341">
        <v>0</v>
      </c>
      <c r="Z7" s="341">
        <v>0</v>
      </c>
      <c r="AA7" s="341">
        <v>0</v>
      </c>
      <c r="AB7" s="341">
        <v>0</v>
      </c>
      <c r="AC7" s="341">
        <v>0</v>
      </c>
      <c r="AD7" s="341">
        <v>0</v>
      </c>
      <c r="AE7" s="341">
        <v>0</v>
      </c>
      <c r="AF7" s="341">
        <v>0</v>
      </c>
      <c r="AG7" s="341">
        <v>0</v>
      </c>
      <c r="AH7" s="341">
        <v>0</v>
      </c>
      <c r="AI7" s="341">
        <v>0</v>
      </c>
      <c r="AJ7" s="341">
        <v>0</v>
      </c>
      <c r="AK7" s="341">
        <v>0</v>
      </c>
      <c r="AL7" s="341">
        <v>0</v>
      </c>
      <c r="AM7" s="341">
        <v>0</v>
      </c>
      <c r="AN7" s="341">
        <v>0</v>
      </c>
      <c r="AO7" s="341">
        <v>0</v>
      </c>
      <c r="AP7" s="341">
        <v>0</v>
      </c>
      <c r="AQ7" s="341">
        <v>0</v>
      </c>
      <c r="AR7" s="341">
        <v>0</v>
      </c>
      <c r="AS7" s="341">
        <v>0</v>
      </c>
      <c r="AT7" s="341">
        <v>0</v>
      </c>
      <c r="AU7" s="341">
        <v>0</v>
      </c>
      <c r="AV7" s="341">
        <v>0</v>
      </c>
      <c r="AW7" s="341">
        <v>0</v>
      </c>
      <c r="AX7" s="341">
        <v>0</v>
      </c>
      <c r="AY7" s="341">
        <v>0</v>
      </c>
      <c r="AZ7" s="341">
        <v>0</v>
      </c>
      <c r="BA7" s="341">
        <v>0</v>
      </c>
      <c r="BB7" s="341">
        <v>0</v>
      </c>
      <c r="BC7" s="341">
        <v>0</v>
      </c>
      <c r="BD7" s="341">
        <v>0</v>
      </c>
      <c r="BE7" s="342">
        <v>0</v>
      </c>
      <c r="BF7" s="65" t="str">
        <f t="shared" ref="BF7:BF11" si="1">IF(ABS(SUM($M7:$BD7)-$BE7)&lt;=2,"ok","error")</f>
        <v>ok</v>
      </c>
      <c r="BH7" s="340">
        <v>0</v>
      </c>
      <c r="BI7" s="341">
        <v>0</v>
      </c>
      <c r="BJ7" s="341">
        <v>0</v>
      </c>
      <c r="BK7" s="341">
        <v>0</v>
      </c>
      <c r="BL7" s="341">
        <v>0</v>
      </c>
      <c r="BM7" s="341">
        <v>0</v>
      </c>
      <c r="BN7" s="341">
        <v>0</v>
      </c>
      <c r="BO7" s="341">
        <v>0</v>
      </c>
      <c r="BP7" s="341">
        <v>0</v>
      </c>
      <c r="BQ7" s="341">
        <v>0</v>
      </c>
      <c r="BR7" s="341">
        <v>0</v>
      </c>
      <c r="BS7" s="341">
        <v>0</v>
      </c>
      <c r="BT7" s="342">
        <v>0</v>
      </c>
      <c r="BU7" s="65" t="str">
        <f t="shared" ref="BU7:BU11" si="2">IF(ABS(SUM($BH7:$BS7)-$BT7)&lt;=2,"ok","error")</f>
        <v>ok</v>
      </c>
    </row>
    <row r="8" spans="2:73" s="339" customFormat="1" x14ac:dyDescent="0.25">
      <c r="B8" s="345">
        <v>3</v>
      </c>
      <c r="C8" s="341" t="str">
        <f>Survey!L9</f>
        <v>Total excl W+S</v>
      </c>
      <c r="D8" s="341" t="str">
        <f>D6</f>
        <v>2017-18</v>
      </c>
      <c r="E8" s="343" t="str">
        <f t="shared" ref="E8:E11" si="3">E$6</f>
        <v>.</v>
      </c>
      <c r="F8" s="343" t="str">
        <f t="shared" si="0"/>
        <v>.</v>
      </c>
      <c r="G8" s="343" t="str">
        <f t="shared" si="0"/>
        <v>.</v>
      </c>
      <c r="H8" s="343" t="str">
        <f t="shared" si="0"/>
        <v>.</v>
      </c>
      <c r="I8" s="343" t="str">
        <f t="shared" si="0"/>
        <v>.</v>
      </c>
      <c r="J8" s="343" t="str">
        <f t="shared" si="0"/>
        <v>.</v>
      </c>
      <c r="K8" s="344" t="str">
        <f t="shared" si="0"/>
        <v>.</v>
      </c>
      <c r="L8" s="343"/>
      <c r="M8" s="340">
        <v>0</v>
      </c>
      <c r="N8" s="341">
        <v>0</v>
      </c>
      <c r="O8" s="341">
        <v>0</v>
      </c>
      <c r="P8" s="341">
        <v>0</v>
      </c>
      <c r="Q8" s="341">
        <v>0</v>
      </c>
      <c r="R8" s="341">
        <v>0</v>
      </c>
      <c r="S8" s="341">
        <v>0</v>
      </c>
      <c r="T8" s="341">
        <v>0</v>
      </c>
      <c r="U8" s="341">
        <v>0</v>
      </c>
      <c r="V8" s="341">
        <v>0</v>
      </c>
      <c r="W8" s="341">
        <v>0</v>
      </c>
      <c r="X8" s="341">
        <v>0</v>
      </c>
      <c r="Y8" s="341">
        <v>0</v>
      </c>
      <c r="Z8" s="341">
        <v>0</v>
      </c>
      <c r="AA8" s="341">
        <v>0</v>
      </c>
      <c r="AB8" s="341">
        <v>0</v>
      </c>
      <c r="AC8" s="341">
        <v>0</v>
      </c>
      <c r="AD8" s="341">
        <v>0</v>
      </c>
      <c r="AE8" s="341">
        <v>0</v>
      </c>
      <c r="AF8" s="341">
        <v>0</v>
      </c>
      <c r="AG8" s="341">
        <v>0</v>
      </c>
      <c r="AH8" s="341">
        <v>0</v>
      </c>
      <c r="AI8" s="341">
        <v>0</v>
      </c>
      <c r="AJ8" s="341">
        <v>0</v>
      </c>
      <c r="AK8" s="341">
        <v>0</v>
      </c>
      <c r="AL8" s="341">
        <v>0</v>
      </c>
      <c r="AM8" s="341">
        <v>0</v>
      </c>
      <c r="AN8" s="341">
        <v>0</v>
      </c>
      <c r="AO8" s="341">
        <v>0</v>
      </c>
      <c r="AP8" s="341">
        <v>0</v>
      </c>
      <c r="AQ8" s="341">
        <v>0</v>
      </c>
      <c r="AR8" s="341">
        <v>0</v>
      </c>
      <c r="AS8" s="341">
        <v>0</v>
      </c>
      <c r="AT8" s="341">
        <v>0</v>
      </c>
      <c r="AU8" s="341">
        <v>0</v>
      </c>
      <c r="AV8" s="341">
        <v>0</v>
      </c>
      <c r="AW8" s="341">
        <v>0</v>
      </c>
      <c r="AX8" s="341">
        <v>0</v>
      </c>
      <c r="AY8" s="341">
        <v>0</v>
      </c>
      <c r="AZ8" s="341">
        <v>0</v>
      </c>
      <c r="BA8" s="341">
        <v>0</v>
      </c>
      <c r="BB8" s="341">
        <v>0</v>
      </c>
      <c r="BC8" s="341">
        <v>0</v>
      </c>
      <c r="BD8" s="341">
        <v>0</v>
      </c>
      <c r="BE8" s="342">
        <v>0</v>
      </c>
      <c r="BF8" s="65" t="str">
        <f>IF(ABS(SUM($M8:$BD8)-$BE8)&lt;=2,"ok","error")</f>
        <v>ok</v>
      </c>
      <c r="BH8" s="340">
        <v>0</v>
      </c>
      <c r="BI8" s="341">
        <v>0</v>
      </c>
      <c r="BJ8" s="341">
        <v>0</v>
      </c>
      <c r="BK8" s="341">
        <v>0</v>
      </c>
      <c r="BL8" s="341">
        <v>0</v>
      </c>
      <c r="BM8" s="341">
        <v>0</v>
      </c>
      <c r="BN8" s="341">
        <v>0</v>
      </c>
      <c r="BO8" s="341">
        <v>0</v>
      </c>
      <c r="BP8" s="341">
        <v>0</v>
      </c>
      <c r="BQ8" s="341">
        <v>0</v>
      </c>
      <c r="BR8" s="341">
        <v>0</v>
      </c>
      <c r="BS8" s="341">
        <v>0</v>
      </c>
      <c r="BT8" s="342">
        <v>0</v>
      </c>
      <c r="BU8" s="65" t="str">
        <f t="shared" si="2"/>
        <v>ok</v>
      </c>
    </row>
    <row r="9" spans="2:73" s="339" customFormat="1" x14ac:dyDescent="0.25">
      <c r="B9" s="345">
        <v>4</v>
      </c>
      <c r="C9" s="341" t="str">
        <f>Survey!M9</f>
        <v>Waste management</v>
      </c>
      <c r="D9" s="341" t="str">
        <f>Survey!M8</f>
        <v>2018-19</v>
      </c>
      <c r="E9" s="343" t="str">
        <f t="shared" si="3"/>
        <v>.</v>
      </c>
      <c r="F9" s="343" t="str">
        <f t="shared" si="0"/>
        <v>.</v>
      </c>
      <c r="G9" s="343" t="str">
        <f t="shared" si="0"/>
        <v>.</v>
      </c>
      <c r="H9" s="343" t="str">
        <f t="shared" si="0"/>
        <v>.</v>
      </c>
      <c r="I9" s="343" t="str">
        <f t="shared" si="0"/>
        <v>.</v>
      </c>
      <c r="J9" s="343" t="str">
        <f t="shared" si="0"/>
        <v>.</v>
      </c>
      <c r="K9" s="344" t="str">
        <f t="shared" si="0"/>
        <v>.</v>
      </c>
      <c r="L9" s="343"/>
      <c r="M9" s="340">
        <v>0</v>
      </c>
      <c r="N9" s="341">
        <v>0</v>
      </c>
      <c r="O9" s="341">
        <v>0</v>
      </c>
      <c r="P9" s="341">
        <v>0</v>
      </c>
      <c r="Q9" s="341">
        <v>0</v>
      </c>
      <c r="R9" s="341">
        <v>0</v>
      </c>
      <c r="S9" s="341">
        <v>0</v>
      </c>
      <c r="T9" s="341">
        <v>0</v>
      </c>
      <c r="U9" s="341">
        <v>0</v>
      </c>
      <c r="V9" s="341">
        <v>0</v>
      </c>
      <c r="W9" s="341">
        <v>0</v>
      </c>
      <c r="X9" s="341">
        <v>0</v>
      </c>
      <c r="Y9" s="341">
        <v>0</v>
      </c>
      <c r="Z9" s="341">
        <v>0</v>
      </c>
      <c r="AA9" s="341">
        <v>0</v>
      </c>
      <c r="AB9" s="341">
        <v>0</v>
      </c>
      <c r="AC9" s="341">
        <v>0</v>
      </c>
      <c r="AD9" s="341">
        <v>0</v>
      </c>
      <c r="AE9" s="341">
        <v>0</v>
      </c>
      <c r="AF9" s="341">
        <v>0</v>
      </c>
      <c r="AG9" s="341">
        <v>0</v>
      </c>
      <c r="AH9" s="341">
        <v>0</v>
      </c>
      <c r="AI9" s="341">
        <v>0</v>
      </c>
      <c r="AJ9" s="341">
        <v>0</v>
      </c>
      <c r="AK9" s="341">
        <v>0</v>
      </c>
      <c r="AL9" s="341">
        <v>0</v>
      </c>
      <c r="AM9" s="341">
        <v>0</v>
      </c>
      <c r="AN9" s="341">
        <v>0</v>
      </c>
      <c r="AO9" s="341">
        <v>0</v>
      </c>
      <c r="AP9" s="341">
        <v>0</v>
      </c>
      <c r="AQ9" s="341">
        <v>0</v>
      </c>
      <c r="AR9" s="341">
        <v>0</v>
      </c>
      <c r="AS9" s="341">
        <v>0</v>
      </c>
      <c r="AT9" s="341">
        <v>0</v>
      </c>
      <c r="AU9" s="341">
        <v>0</v>
      </c>
      <c r="AV9" s="341">
        <v>0</v>
      </c>
      <c r="AW9" s="341">
        <v>0</v>
      </c>
      <c r="AX9" s="341">
        <v>0</v>
      </c>
      <c r="AY9" s="341">
        <v>0</v>
      </c>
      <c r="AZ9" s="341">
        <v>0</v>
      </c>
      <c r="BA9" s="341">
        <v>0</v>
      </c>
      <c r="BB9" s="341">
        <v>0</v>
      </c>
      <c r="BC9" s="341">
        <v>0</v>
      </c>
      <c r="BD9" s="341">
        <v>0</v>
      </c>
      <c r="BE9" s="342">
        <v>0</v>
      </c>
      <c r="BF9" s="65" t="str">
        <f t="shared" si="1"/>
        <v>ok</v>
      </c>
      <c r="BH9" s="340">
        <v>0</v>
      </c>
      <c r="BI9" s="341">
        <v>0</v>
      </c>
      <c r="BJ9" s="341">
        <v>0</v>
      </c>
      <c r="BK9" s="341">
        <v>0</v>
      </c>
      <c r="BL9" s="341">
        <v>0</v>
      </c>
      <c r="BM9" s="341">
        <v>0</v>
      </c>
      <c r="BN9" s="341">
        <v>0</v>
      </c>
      <c r="BO9" s="341">
        <v>0</v>
      </c>
      <c r="BP9" s="341">
        <v>0</v>
      </c>
      <c r="BQ9" s="341">
        <v>0</v>
      </c>
      <c r="BR9" s="341">
        <v>0</v>
      </c>
      <c r="BS9" s="341">
        <v>0</v>
      </c>
      <c r="BT9" s="342">
        <v>0</v>
      </c>
      <c r="BU9" s="65" t="str">
        <f t="shared" si="2"/>
        <v>ok</v>
      </c>
    </row>
    <row r="10" spans="2:73" s="339" customFormat="1" x14ac:dyDescent="0.25">
      <c r="B10" s="345">
        <v>5</v>
      </c>
      <c r="C10" s="341" t="str">
        <f>Survey!N9</f>
        <v>Other excl W+S</v>
      </c>
      <c r="D10" s="341" t="str">
        <f>D9</f>
        <v>2018-19</v>
      </c>
      <c r="E10" s="343" t="str">
        <f t="shared" si="3"/>
        <v>.</v>
      </c>
      <c r="F10" s="343" t="str">
        <f t="shared" si="0"/>
        <v>.</v>
      </c>
      <c r="G10" s="343" t="str">
        <f t="shared" si="0"/>
        <v>.</v>
      </c>
      <c r="H10" s="343" t="str">
        <f t="shared" si="0"/>
        <v>.</v>
      </c>
      <c r="I10" s="343" t="str">
        <f t="shared" si="0"/>
        <v>.</v>
      </c>
      <c r="J10" s="343" t="str">
        <f t="shared" si="0"/>
        <v>.</v>
      </c>
      <c r="K10" s="344" t="str">
        <f t="shared" si="0"/>
        <v>.</v>
      </c>
      <c r="L10" s="343"/>
      <c r="M10" s="340">
        <v>0</v>
      </c>
      <c r="N10" s="341">
        <v>0</v>
      </c>
      <c r="O10" s="341">
        <v>0</v>
      </c>
      <c r="P10" s="341">
        <v>0</v>
      </c>
      <c r="Q10" s="341">
        <v>0</v>
      </c>
      <c r="R10" s="341">
        <v>0</v>
      </c>
      <c r="S10" s="341">
        <v>0</v>
      </c>
      <c r="T10" s="341">
        <v>0</v>
      </c>
      <c r="U10" s="341">
        <v>0</v>
      </c>
      <c r="V10" s="341">
        <v>0</v>
      </c>
      <c r="W10" s="341">
        <v>0</v>
      </c>
      <c r="X10" s="341">
        <v>0</v>
      </c>
      <c r="Y10" s="341">
        <v>0</v>
      </c>
      <c r="Z10" s="341">
        <v>0</v>
      </c>
      <c r="AA10" s="341">
        <v>0</v>
      </c>
      <c r="AB10" s="341">
        <v>0</v>
      </c>
      <c r="AC10" s="341">
        <v>0</v>
      </c>
      <c r="AD10" s="341">
        <v>0</v>
      </c>
      <c r="AE10" s="341">
        <v>0</v>
      </c>
      <c r="AF10" s="341">
        <v>0</v>
      </c>
      <c r="AG10" s="341">
        <v>0</v>
      </c>
      <c r="AH10" s="341">
        <v>0</v>
      </c>
      <c r="AI10" s="341">
        <v>0</v>
      </c>
      <c r="AJ10" s="341">
        <v>0</v>
      </c>
      <c r="AK10" s="341">
        <v>0</v>
      </c>
      <c r="AL10" s="341">
        <v>0</v>
      </c>
      <c r="AM10" s="341">
        <v>0</v>
      </c>
      <c r="AN10" s="341">
        <v>0</v>
      </c>
      <c r="AO10" s="341">
        <v>0</v>
      </c>
      <c r="AP10" s="341">
        <v>0</v>
      </c>
      <c r="AQ10" s="341">
        <v>0</v>
      </c>
      <c r="AR10" s="341">
        <v>0</v>
      </c>
      <c r="AS10" s="341">
        <v>0</v>
      </c>
      <c r="AT10" s="341">
        <v>0</v>
      </c>
      <c r="AU10" s="341">
        <v>0</v>
      </c>
      <c r="AV10" s="341">
        <v>0</v>
      </c>
      <c r="AW10" s="341">
        <v>0</v>
      </c>
      <c r="AX10" s="341">
        <v>0</v>
      </c>
      <c r="AY10" s="341">
        <v>0</v>
      </c>
      <c r="AZ10" s="341">
        <v>0</v>
      </c>
      <c r="BA10" s="341">
        <v>0</v>
      </c>
      <c r="BB10" s="341">
        <v>0</v>
      </c>
      <c r="BC10" s="341">
        <v>0</v>
      </c>
      <c r="BD10" s="341">
        <v>0</v>
      </c>
      <c r="BE10" s="342">
        <v>0</v>
      </c>
      <c r="BF10" s="65" t="str">
        <f t="shared" si="1"/>
        <v>ok</v>
      </c>
      <c r="BH10" s="340">
        <v>0</v>
      </c>
      <c r="BI10" s="341">
        <v>0</v>
      </c>
      <c r="BJ10" s="341">
        <v>0</v>
      </c>
      <c r="BK10" s="341">
        <v>0</v>
      </c>
      <c r="BL10" s="341">
        <v>0</v>
      </c>
      <c r="BM10" s="341">
        <v>0</v>
      </c>
      <c r="BN10" s="341">
        <v>0</v>
      </c>
      <c r="BO10" s="341">
        <v>0</v>
      </c>
      <c r="BP10" s="341">
        <v>0</v>
      </c>
      <c r="BQ10" s="341">
        <v>0</v>
      </c>
      <c r="BR10" s="341">
        <v>0</v>
      </c>
      <c r="BS10" s="341">
        <v>0</v>
      </c>
      <c r="BT10" s="342">
        <v>0</v>
      </c>
      <c r="BU10" s="65" t="str">
        <f t="shared" si="2"/>
        <v>ok</v>
      </c>
    </row>
    <row r="11" spans="2:73" s="339" customFormat="1" x14ac:dyDescent="0.25">
      <c r="B11" s="345">
        <v>6</v>
      </c>
      <c r="C11" s="341" t="str">
        <f>Survey!O9</f>
        <v>Total excl W+S</v>
      </c>
      <c r="D11" s="341" t="str">
        <f>D9</f>
        <v>2018-19</v>
      </c>
      <c r="E11" s="343" t="str">
        <f t="shared" si="3"/>
        <v>.</v>
      </c>
      <c r="F11" s="343" t="str">
        <f t="shared" si="0"/>
        <v>.</v>
      </c>
      <c r="G11" s="343" t="str">
        <f t="shared" si="0"/>
        <v>.</v>
      </c>
      <c r="H11" s="343" t="str">
        <f t="shared" si="0"/>
        <v>.</v>
      </c>
      <c r="I11" s="343" t="str">
        <f t="shared" si="0"/>
        <v>.</v>
      </c>
      <c r="J11" s="343" t="str">
        <f t="shared" si="0"/>
        <v>.</v>
      </c>
      <c r="K11" s="344" t="str">
        <f t="shared" si="0"/>
        <v>.</v>
      </c>
      <c r="L11" s="343"/>
      <c r="M11" s="340">
        <v>0</v>
      </c>
      <c r="N11" s="341">
        <v>0</v>
      </c>
      <c r="O11" s="341">
        <v>0</v>
      </c>
      <c r="P11" s="341">
        <v>0</v>
      </c>
      <c r="Q11" s="341">
        <v>0</v>
      </c>
      <c r="R11" s="341">
        <v>0</v>
      </c>
      <c r="S11" s="341">
        <v>0</v>
      </c>
      <c r="T11" s="341">
        <v>0</v>
      </c>
      <c r="U11" s="341">
        <v>0</v>
      </c>
      <c r="V11" s="341">
        <v>0</v>
      </c>
      <c r="W11" s="341">
        <v>0</v>
      </c>
      <c r="X11" s="341">
        <v>0</v>
      </c>
      <c r="Y11" s="341">
        <v>0</v>
      </c>
      <c r="Z11" s="341">
        <v>0</v>
      </c>
      <c r="AA11" s="341">
        <v>0</v>
      </c>
      <c r="AB11" s="341">
        <v>0</v>
      </c>
      <c r="AC11" s="341">
        <v>0</v>
      </c>
      <c r="AD11" s="341">
        <v>0</v>
      </c>
      <c r="AE11" s="341">
        <v>0</v>
      </c>
      <c r="AF11" s="341">
        <v>0</v>
      </c>
      <c r="AG11" s="341">
        <v>0</v>
      </c>
      <c r="AH11" s="341">
        <v>0</v>
      </c>
      <c r="AI11" s="341">
        <v>0</v>
      </c>
      <c r="AJ11" s="341">
        <v>0</v>
      </c>
      <c r="AK11" s="341">
        <v>0</v>
      </c>
      <c r="AL11" s="341">
        <v>0</v>
      </c>
      <c r="AM11" s="341">
        <v>0</v>
      </c>
      <c r="AN11" s="341">
        <v>0</v>
      </c>
      <c r="AO11" s="341">
        <v>0</v>
      </c>
      <c r="AP11" s="341">
        <v>0</v>
      </c>
      <c r="AQ11" s="341">
        <v>0</v>
      </c>
      <c r="AR11" s="341">
        <v>0</v>
      </c>
      <c r="AS11" s="341">
        <v>0</v>
      </c>
      <c r="AT11" s="341">
        <v>0</v>
      </c>
      <c r="AU11" s="341">
        <v>0</v>
      </c>
      <c r="AV11" s="341">
        <v>0</v>
      </c>
      <c r="AW11" s="341">
        <v>0</v>
      </c>
      <c r="AX11" s="341">
        <v>0</v>
      </c>
      <c r="AY11" s="341">
        <v>0</v>
      </c>
      <c r="AZ11" s="341">
        <v>0</v>
      </c>
      <c r="BA11" s="341">
        <v>0</v>
      </c>
      <c r="BB11" s="341">
        <v>0</v>
      </c>
      <c r="BC11" s="341">
        <v>0</v>
      </c>
      <c r="BD11" s="341">
        <v>0</v>
      </c>
      <c r="BE11" s="342">
        <v>0</v>
      </c>
      <c r="BF11" s="65" t="str">
        <f t="shared" si="1"/>
        <v>ok</v>
      </c>
      <c r="BH11" s="340">
        <v>0</v>
      </c>
      <c r="BI11" s="341">
        <v>0</v>
      </c>
      <c r="BJ11" s="341">
        <v>0</v>
      </c>
      <c r="BK11" s="341">
        <v>0</v>
      </c>
      <c r="BL11" s="341">
        <v>0</v>
      </c>
      <c r="BM11" s="341">
        <v>0</v>
      </c>
      <c r="BN11" s="341">
        <v>0</v>
      </c>
      <c r="BO11" s="341">
        <v>0</v>
      </c>
      <c r="BP11" s="341">
        <v>0</v>
      </c>
      <c r="BQ11" s="341">
        <v>0</v>
      </c>
      <c r="BR11" s="341">
        <v>0</v>
      </c>
      <c r="BS11" s="341">
        <v>0</v>
      </c>
      <c r="BT11" s="342">
        <v>0</v>
      </c>
      <c r="BU11" s="65" t="str">
        <f t="shared" si="2"/>
        <v>ok</v>
      </c>
    </row>
    <row r="12" spans="2:73" x14ac:dyDescent="0.25">
      <c r="B12" s="46"/>
      <c r="C12" s="48"/>
      <c r="D12" s="48"/>
      <c r="E12" s="48"/>
      <c r="F12" s="48"/>
      <c r="G12" s="48"/>
      <c r="H12" s="48"/>
      <c r="I12" s="48"/>
      <c r="J12" s="48"/>
      <c r="K12" s="49"/>
      <c r="L12" s="30"/>
      <c r="M12" s="46"/>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9"/>
      <c r="BH12" s="46"/>
      <c r="BI12" s="48"/>
      <c r="BJ12" s="48"/>
      <c r="BK12" s="48"/>
      <c r="BL12" s="48"/>
      <c r="BM12" s="48"/>
      <c r="BN12" s="48"/>
      <c r="BO12" s="48"/>
      <c r="BP12" s="48"/>
      <c r="BQ12" s="48"/>
      <c r="BR12" s="48"/>
      <c r="BS12" s="48"/>
      <c r="BT12" s="49"/>
    </row>
  </sheetData>
  <sheetProtection algorithmName="SHA-512" hashValue="zrET11cooFyWrgHnO3Dlbqssb1jUQi01MC3ZbUvBb1WVLvpv0tmGzGJ2VxAxHaWWO7vbZNCjJC8gub/qfsatbw==" saltValue="rwh3IkaF/Tozxmfu+OVAKA==" spinCount="100000" sheet="1"/>
  <mergeCells count="60">
    <mergeCell ref="B2:K2"/>
    <mergeCell ref="O4:U4"/>
    <mergeCell ref="M3:M5"/>
    <mergeCell ref="N3:N5"/>
    <mergeCell ref="V4:W4"/>
    <mergeCell ref="J3:J5"/>
    <mergeCell ref="I3:I5"/>
    <mergeCell ref="H3:H5"/>
    <mergeCell ref="G3:G5"/>
    <mergeCell ref="K3:K5"/>
    <mergeCell ref="F3:F5"/>
    <mergeCell ref="E3:E5"/>
    <mergeCell ref="D3:D5"/>
    <mergeCell ref="C3:C5"/>
    <mergeCell ref="B3:B5"/>
    <mergeCell ref="AW4:AZ4"/>
    <mergeCell ref="BA4:BA5"/>
    <mergeCell ref="AH3:BA3"/>
    <mergeCell ref="AO4:AO5"/>
    <mergeCell ref="AP4:AP5"/>
    <mergeCell ref="AQ4:AQ5"/>
    <mergeCell ref="AR4:AR5"/>
    <mergeCell ref="AS4:AS5"/>
    <mergeCell ref="AT4:AT5"/>
    <mergeCell ref="AI4:AI5"/>
    <mergeCell ref="AJ4:AJ5"/>
    <mergeCell ref="AK4:AK5"/>
    <mergeCell ref="AL4:AL5"/>
    <mergeCell ref="BB3:BB5"/>
    <mergeCell ref="BC3:BC5"/>
    <mergeCell ref="BD3:BD5"/>
    <mergeCell ref="BE3:BE5"/>
    <mergeCell ref="M2:BE2"/>
    <mergeCell ref="AM4:AM5"/>
    <mergeCell ref="AN4:AN5"/>
    <mergeCell ref="Y4:AB4"/>
    <mergeCell ref="AC4:AE4"/>
    <mergeCell ref="O3:AE3"/>
    <mergeCell ref="AF3:AF5"/>
    <mergeCell ref="AG3:AG5"/>
    <mergeCell ref="AH4:AH5"/>
    <mergeCell ref="X4:X5"/>
    <mergeCell ref="AU4:AU5"/>
    <mergeCell ref="AV4:AV5"/>
    <mergeCell ref="BT3:BT5"/>
    <mergeCell ref="BH2:BT2"/>
    <mergeCell ref="BN3:BO3"/>
    <mergeCell ref="BP3:BR3"/>
    <mergeCell ref="BP4:BP5"/>
    <mergeCell ref="BQ4:BR4"/>
    <mergeCell ref="BS3:BS5"/>
    <mergeCell ref="BJ4:BJ5"/>
    <mergeCell ref="BK4:BK5"/>
    <mergeCell ref="BN4:BN5"/>
    <mergeCell ref="BO4:BO5"/>
    <mergeCell ref="BH3:BH5"/>
    <mergeCell ref="BI3:BI5"/>
    <mergeCell ref="BJ3:BK3"/>
    <mergeCell ref="BL3:BL5"/>
    <mergeCell ref="BM3:BM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Examples</vt:lpstr>
      <vt:lpstr>Cover Sheet</vt:lpstr>
      <vt:lpstr>Responsibility Statement</vt:lpstr>
      <vt:lpstr>Survey</vt:lpstr>
      <vt:lpstr>Supplementary Questions</vt:lpstr>
      <vt:lpstr>Notes to IPART</vt:lpstr>
      <vt:lpstr>LGCI Structure</vt:lpstr>
      <vt:lpstr>Data Transfer to Aggregate</vt:lpstr>
      <vt:lpstr>'Cover Sheet'!Print_Area</vt:lpstr>
      <vt:lpstr>'Notes to IPART'!Print_Area</vt:lpstr>
      <vt:lpstr>'Responsibility Statement'!Print_Area</vt:lpstr>
      <vt:lpstr>'Supplementary Questions'!Print_Area</vt:lpstr>
      <vt:lpstr>Survey!Print_Area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Rode</dc:creator>
  <cp:lastModifiedBy>Arsh Suri</cp:lastModifiedBy>
  <cp:lastPrinted>2019-10-15T22:34:51Z</cp:lastPrinted>
  <dcterms:created xsi:type="dcterms:W3CDTF">1998-01-08T05:01:38Z</dcterms:created>
  <dcterms:modified xsi:type="dcterms:W3CDTF">2019-11-12T22:52:06Z</dcterms:modified>
</cp:coreProperties>
</file>