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550" yWindow="15" windowWidth="18195" windowHeight="7485"/>
  </bookViews>
  <sheets>
    <sheet name="max out example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4" l="1"/>
  <c r="D15" i="4" l="1"/>
  <c r="G15" i="4" s="1"/>
  <c r="C15" i="4"/>
  <c r="F15" i="4" s="1"/>
  <c r="D14" i="4"/>
  <c r="G14" i="4" s="1"/>
  <c r="C14" i="4"/>
  <c r="F14" i="4" s="1"/>
  <c r="D13" i="4"/>
  <c r="C13" i="4"/>
  <c r="D11" i="4"/>
  <c r="D12" i="4" s="1"/>
  <c r="C11" i="4"/>
  <c r="C12" i="4" s="1"/>
  <c r="G10" i="4"/>
  <c r="F10" i="4"/>
  <c r="G9" i="4"/>
  <c r="D6" i="4"/>
  <c r="D7" i="4" s="1"/>
  <c r="C6" i="4"/>
  <c r="C7" i="4" s="1"/>
  <c r="F11" i="4" l="1"/>
  <c r="G5" i="4"/>
  <c r="G11" i="4"/>
  <c r="F5" i="4"/>
  <c r="F16" i="4"/>
  <c r="F6" i="4" s="1"/>
  <c r="F4" i="4"/>
  <c r="G16" i="4"/>
  <c r="G6" i="4" s="1"/>
  <c r="G4" i="4"/>
  <c r="C16" i="4"/>
  <c r="F13" i="4" s="1"/>
  <c r="F8" i="4" s="1"/>
  <c r="D16" i="4"/>
  <c r="G13" i="4" s="1"/>
  <c r="G8" i="4" s="1"/>
  <c r="C17" i="4" l="1"/>
  <c r="G12" i="4"/>
  <c r="G3" i="4"/>
  <c r="D17" i="4"/>
  <c r="G17" i="4"/>
  <c r="F12" i="4"/>
  <c r="F3" i="4"/>
  <c r="F17" i="4"/>
</calcChain>
</file>

<file path=xl/sharedStrings.xml><?xml version="1.0" encoding="utf-8"?>
<sst xmlns="http://schemas.openxmlformats.org/spreadsheetml/2006/main" count="38" uniqueCount="26">
  <si>
    <t>Access rev</t>
  </si>
  <si>
    <t>Op cost</t>
  </si>
  <si>
    <t>$m</t>
  </si>
  <si>
    <t>Cap cost</t>
  </si>
  <si>
    <t>FEC</t>
  </si>
  <si>
    <t>recovery</t>
  </si>
  <si>
    <t>Gap-Turrawan</t>
  </si>
  <si>
    <t>Muswellbrook - Turrawan</t>
  </si>
  <si>
    <t>Muswellbrook - Gap</t>
  </si>
  <si>
    <t>per ARTC approach</t>
  </si>
  <si>
    <t>Notes:</t>
  </si>
  <si>
    <t>Revenue and cost for Mus-Gap inferred by subtracting Gap-Tur from Mus-Tur.</t>
  </si>
  <si>
    <t>Cell D17 indicates over-recovery on Mus-Gap using ARTC revenue allocation approach.</t>
  </si>
  <si>
    <t>To resolve this, the max out-allocation method is used:</t>
  </si>
  <si>
    <t>Revenue for Mus-Gap is set = FEC.  F13 = C16 and G13 = D16.</t>
  </si>
  <si>
    <t>No change to revenue or cost for Mus-Tur.</t>
  </si>
  <si>
    <t>No change to cost for Gap-Tur, but</t>
  </si>
  <si>
    <t>revenue for Gap-Tur = Rev (Mus-Tur) - max out-allocated Rev (Mus-Gap)</t>
  </si>
  <si>
    <t>The fact that cells F12, G12, F17 and G17 are all less than or equal to 100%</t>
  </si>
  <si>
    <t>shows that ceiling violations are now avoided.</t>
  </si>
  <si>
    <t>This is the maximum allocation of revenue out of Gap-Tur to Mus-Gap that won't cause a ceiling violation.</t>
  </si>
  <si>
    <t>case 1</t>
  </si>
  <si>
    <t>case 2</t>
  </si>
  <si>
    <t>NB:  Unrealistic numbers for the purpose of illustrating how the method works</t>
  </si>
  <si>
    <t>max out-allocation method</t>
  </si>
  <si>
    <t>Revenue and cost for Mus-Tur and Gap-Tur taken as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</si>
</sst>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9" fontId="0" fillId="2" borderId="10" xfId="1" applyFont="1" applyFill="1" applyBorder="1"/>
    <xf numFmtId="9" fontId="0" fillId="2" borderId="11" xfId="1" applyFont="1" applyFill="1" applyBorder="1"/>
    <xf numFmtId="9" fontId="0" fillId="0" borderId="10" xfId="1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9" fontId="0" fillId="0" borderId="11" xfId="1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2" fontId="0" fillId="0" borderId="5" xfId="0" applyNumberFormat="1" applyBorder="1"/>
    <xf numFmtId="2" fontId="0" fillId="0" borderId="0" xfId="0" applyNumberFormat="1" applyBorder="1"/>
    <xf numFmtId="2" fontId="0" fillId="0" borderId="5" xfId="0" applyNumberFormat="1" applyFill="1" applyBorder="1"/>
    <xf numFmtId="2" fontId="0" fillId="0" borderId="0" xfId="0" applyNumberFormat="1" applyFill="1" applyBorder="1"/>
    <xf numFmtId="0" fontId="3" fillId="0" borderId="0" xfId="0" applyFont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6" xfId="0" applyFill="1" applyBorder="1"/>
    <xf numFmtId="9" fontId="0" fillId="0" borderId="10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26.5703125" bestFit="1" customWidth="1"/>
    <col min="2" max="2" width="11" bestFit="1" customWidth="1"/>
    <col min="3" max="3" width="10.7109375" bestFit="1" customWidth="1"/>
    <col min="4" max="4" width="8.5703125" bestFit="1" customWidth="1"/>
    <col min="5" max="5" width="3" customWidth="1"/>
    <col min="6" max="6" width="9.140625" customWidth="1"/>
    <col min="7" max="7" width="8.5703125" bestFit="1" customWidth="1"/>
  </cols>
  <sheetData>
    <row r="1" spans="1:7" ht="45" x14ac:dyDescent="0.25">
      <c r="A1" s="24" t="s">
        <v>23</v>
      </c>
      <c r="C1" s="29" t="s">
        <v>9</v>
      </c>
      <c r="D1" s="30"/>
      <c r="F1" s="31" t="s">
        <v>24</v>
      </c>
      <c r="G1" s="32"/>
    </row>
    <row r="2" spans="1:7" x14ac:dyDescent="0.25">
      <c r="B2" t="s">
        <v>2</v>
      </c>
      <c r="C2" s="1" t="s">
        <v>21</v>
      </c>
      <c r="D2" s="18" t="s">
        <v>22</v>
      </c>
      <c r="E2" s="19"/>
      <c r="F2" s="1" t="s">
        <v>21</v>
      </c>
      <c r="G2" s="18" t="s">
        <v>22</v>
      </c>
    </row>
    <row r="3" spans="1:7" x14ac:dyDescent="0.25">
      <c r="A3" s="33" t="s">
        <v>7</v>
      </c>
      <c r="B3" s="2" t="s">
        <v>0</v>
      </c>
      <c r="C3" s="3">
        <v>100</v>
      </c>
      <c r="D3" s="3">
        <v>50</v>
      </c>
      <c r="E3" s="20"/>
      <c r="F3" s="3">
        <f t="shared" ref="F3:G6" si="0">F8+F13</f>
        <v>100</v>
      </c>
      <c r="G3" s="25">
        <f t="shared" si="0"/>
        <v>50</v>
      </c>
    </row>
    <row r="4" spans="1:7" x14ac:dyDescent="0.25">
      <c r="A4" s="34"/>
      <c r="B4" s="4" t="s">
        <v>1</v>
      </c>
      <c r="C4" s="5">
        <v>35</v>
      </c>
      <c r="D4" s="5">
        <v>10</v>
      </c>
      <c r="E4" s="21"/>
      <c r="F4" s="5">
        <f t="shared" si="0"/>
        <v>35</v>
      </c>
      <c r="G4" s="26">
        <f t="shared" si="0"/>
        <v>10</v>
      </c>
    </row>
    <row r="5" spans="1:7" x14ac:dyDescent="0.25">
      <c r="A5" s="34"/>
      <c r="B5" s="4" t="s">
        <v>3</v>
      </c>
      <c r="C5" s="5">
        <v>70</v>
      </c>
      <c r="D5" s="5">
        <v>40</v>
      </c>
      <c r="E5" s="21"/>
      <c r="F5" s="5">
        <f t="shared" si="0"/>
        <v>70</v>
      </c>
      <c r="G5" s="26">
        <f t="shared" si="0"/>
        <v>40</v>
      </c>
    </row>
    <row r="6" spans="1:7" x14ac:dyDescent="0.25">
      <c r="A6" s="34"/>
      <c r="B6" s="4" t="s">
        <v>4</v>
      </c>
      <c r="C6" s="5">
        <f t="shared" ref="C6:D6" si="1">C4+C5</f>
        <v>105</v>
      </c>
      <c r="D6" s="5">
        <f t="shared" si="1"/>
        <v>50</v>
      </c>
      <c r="E6" s="21"/>
      <c r="F6" s="5">
        <f t="shared" si="0"/>
        <v>105</v>
      </c>
      <c r="G6" s="26">
        <f t="shared" si="0"/>
        <v>50</v>
      </c>
    </row>
    <row r="7" spans="1:7" ht="15" customHeight="1" x14ac:dyDescent="0.25">
      <c r="A7" s="35"/>
      <c r="B7" s="9" t="s">
        <v>5</v>
      </c>
      <c r="C7" s="8">
        <f>C3/C6</f>
        <v>0.95238095238095233</v>
      </c>
      <c r="D7" s="28">
        <f>D3/D6</f>
        <v>1</v>
      </c>
      <c r="E7" s="10"/>
      <c r="F7" s="10"/>
      <c r="G7" s="11"/>
    </row>
    <row r="8" spans="1:7" x14ac:dyDescent="0.25">
      <c r="A8" s="33" t="s">
        <v>6</v>
      </c>
      <c r="B8" s="2" t="s">
        <v>0</v>
      </c>
      <c r="C8" s="3">
        <v>30</v>
      </c>
      <c r="D8" s="3">
        <v>15</v>
      </c>
      <c r="E8" s="3"/>
      <c r="F8" s="3">
        <f>C8+C13-F13</f>
        <v>45</v>
      </c>
      <c r="G8" s="17">
        <f>D8+D13-G13</f>
        <v>25</v>
      </c>
    </row>
    <row r="9" spans="1:7" x14ac:dyDescent="0.25">
      <c r="A9" s="34"/>
      <c r="B9" s="4" t="s">
        <v>1</v>
      </c>
      <c r="C9" s="5">
        <v>20</v>
      </c>
      <c r="D9" s="5">
        <v>5</v>
      </c>
      <c r="E9" s="5"/>
      <c r="F9" s="5">
        <f>C9</f>
        <v>20</v>
      </c>
      <c r="G9" s="17">
        <f t="shared" ref="G9:G10" si="2">D9</f>
        <v>5</v>
      </c>
    </row>
    <row r="10" spans="1:7" x14ac:dyDescent="0.25">
      <c r="A10" s="34"/>
      <c r="B10" s="4" t="s">
        <v>3</v>
      </c>
      <c r="C10" s="5">
        <v>30</v>
      </c>
      <c r="D10" s="5">
        <v>20</v>
      </c>
      <c r="E10" s="5"/>
      <c r="F10" s="5">
        <f t="shared" ref="F10" si="3">C10</f>
        <v>30</v>
      </c>
      <c r="G10" s="17">
        <f t="shared" si="2"/>
        <v>20</v>
      </c>
    </row>
    <row r="11" spans="1:7" x14ac:dyDescent="0.25">
      <c r="A11" s="34"/>
      <c r="B11" s="4" t="s">
        <v>4</v>
      </c>
      <c r="C11" s="5">
        <f t="shared" ref="C11:D11" si="4">C9+C10</f>
        <v>50</v>
      </c>
      <c r="D11" s="5">
        <f t="shared" si="4"/>
        <v>25</v>
      </c>
      <c r="E11" s="5"/>
      <c r="F11" s="5">
        <f t="shared" ref="F11:G11" si="5">F9+F10</f>
        <v>50</v>
      </c>
      <c r="G11" s="17">
        <f t="shared" si="5"/>
        <v>25</v>
      </c>
    </row>
    <row r="12" spans="1:7" ht="15" customHeight="1" x14ac:dyDescent="0.25">
      <c r="A12" s="35"/>
      <c r="B12" s="9" t="s">
        <v>5</v>
      </c>
      <c r="C12" s="8">
        <f>C8/C11</f>
        <v>0.6</v>
      </c>
      <c r="D12" s="8">
        <f>D8/D11</f>
        <v>0.6</v>
      </c>
      <c r="E12" s="10"/>
      <c r="F12" s="6">
        <f>F8/F11</f>
        <v>0.9</v>
      </c>
      <c r="G12" s="7">
        <f>G8/G11</f>
        <v>1</v>
      </c>
    </row>
    <row r="13" spans="1:7" x14ac:dyDescent="0.25">
      <c r="A13" s="33" t="s">
        <v>8</v>
      </c>
      <c r="B13" s="13" t="s">
        <v>0</v>
      </c>
      <c r="C13" s="14">
        <f t="shared" ref="C13:D15" si="6">C3-C8</f>
        <v>70</v>
      </c>
      <c r="D13" s="14">
        <f t="shared" si="6"/>
        <v>35</v>
      </c>
      <c r="E13" s="22"/>
      <c r="F13" s="14">
        <f>C16</f>
        <v>55</v>
      </c>
      <c r="G13" s="27">
        <f>D16</f>
        <v>25</v>
      </c>
    </row>
    <row r="14" spans="1:7" x14ac:dyDescent="0.25">
      <c r="A14" s="34"/>
      <c r="B14" s="15" t="s">
        <v>1</v>
      </c>
      <c r="C14" s="16">
        <f t="shared" si="6"/>
        <v>15</v>
      </c>
      <c r="D14" s="16">
        <f t="shared" si="6"/>
        <v>5</v>
      </c>
      <c r="E14" s="23"/>
      <c r="F14" s="16">
        <f>C14</f>
        <v>15</v>
      </c>
      <c r="G14" s="17">
        <f t="shared" ref="G14:G15" si="7">D14</f>
        <v>5</v>
      </c>
    </row>
    <row r="15" spans="1:7" x14ac:dyDescent="0.25">
      <c r="A15" s="34"/>
      <c r="B15" s="15" t="s">
        <v>3</v>
      </c>
      <c r="C15" s="16">
        <f t="shared" si="6"/>
        <v>40</v>
      </c>
      <c r="D15" s="16">
        <f t="shared" si="6"/>
        <v>20</v>
      </c>
      <c r="E15" s="23"/>
      <c r="F15" s="16">
        <f t="shared" ref="F15" si="8">C15</f>
        <v>40</v>
      </c>
      <c r="G15" s="17">
        <f t="shared" si="7"/>
        <v>20</v>
      </c>
    </row>
    <row r="16" spans="1:7" x14ac:dyDescent="0.25">
      <c r="A16" s="34"/>
      <c r="B16" s="15" t="s">
        <v>4</v>
      </c>
      <c r="C16" s="16">
        <f t="shared" ref="C16:D16" si="9">C14+C15</f>
        <v>55</v>
      </c>
      <c r="D16" s="16">
        <f t="shared" si="9"/>
        <v>25</v>
      </c>
      <c r="E16" s="23"/>
      <c r="F16" s="16">
        <f t="shared" ref="F16:G16" si="10">F14+F15</f>
        <v>55</v>
      </c>
      <c r="G16" s="17">
        <f t="shared" si="10"/>
        <v>25</v>
      </c>
    </row>
    <row r="17" spans="1:7" x14ac:dyDescent="0.25">
      <c r="A17" s="35"/>
      <c r="B17" s="9" t="s">
        <v>5</v>
      </c>
      <c r="C17" s="8">
        <f t="shared" ref="C17:D17" si="11">C13/C16</f>
        <v>1.2727272727272727</v>
      </c>
      <c r="D17" s="8">
        <f t="shared" si="11"/>
        <v>1.4</v>
      </c>
      <c r="E17" s="10"/>
      <c r="F17" s="8">
        <f t="shared" ref="F17:G17" si="12">F13/F16</f>
        <v>1</v>
      </c>
      <c r="G17" s="12">
        <f t="shared" si="12"/>
        <v>1</v>
      </c>
    </row>
    <row r="19" spans="1:7" x14ac:dyDescent="0.25">
      <c r="A19" t="s">
        <v>10</v>
      </c>
    </row>
    <row r="20" spans="1:7" x14ac:dyDescent="0.25">
      <c r="A20" t="s">
        <v>25</v>
      </c>
    </row>
    <row r="21" spans="1:7" x14ac:dyDescent="0.25">
      <c r="A21" t="s">
        <v>11</v>
      </c>
    </row>
    <row r="23" spans="1:7" x14ac:dyDescent="0.25">
      <c r="A23" t="s">
        <v>12</v>
      </c>
    </row>
    <row r="24" spans="1:7" x14ac:dyDescent="0.25">
      <c r="A24" t="s">
        <v>13</v>
      </c>
    </row>
    <row r="26" spans="1:7" x14ac:dyDescent="0.25">
      <c r="A26" t="s">
        <v>14</v>
      </c>
    </row>
    <row r="27" spans="1:7" x14ac:dyDescent="0.25">
      <c r="A27" t="s">
        <v>20</v>
      </c>
    </row>
    <row r="28" spans="1:7" x14ac:dyDescent="0.25">
      <c r="A28" t="s">
        <v>15</v>
      </c>
    </row>
    <row r="29" spans="1:7" x14ac:dyDescent="0.25">
      <c r="A29" t="s">
        <v>16</v>
      </c>
    </row>
    <row r="30" spans="1:7" x14ac:dyDescent="0.25">
      <c r="A30" t="s">
        <v>17</v>
      </c>
    </row>
    <row r="32" spans="1:7" ht="15" customHeight="1" x14ac:dyDescent="0.25">
      <c r="A32" t="s">
        <v>18</v>
      </c>
    </row>
    <row r="33" spans="1:1" x14ac:dyDescent="0.25">
      <c r="A33" t="s">
        <v>19</v>
      </c>
    </row>
  </sheetData>
  <mergeCells count="5">
    <mergeCell ref="C1:D1"/>
    <mergeCell ref="F1:G1"/>
    <mergeCell ref="A3:A7"/>
    <mergeCell ref="A8:A12"/>
    <mergeCell ref="A13:A17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&amp;L&amp;D&amp;C&amp;F&amp;R&amp;A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max out example</vt:lpstr>
      <vt:lpstr>Sheet2</vt:lpstr>
      <vt:lpstr>Sheet3</vt:lpstr>
    </vt:vector>
  </TitlesOfParts>
  <Company>Sapere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Smart</dc:creator>
  <cp:lastModifiedBy>Denise Reid</cp:lastModifiedBy>
  <cp:lastPrinted>2015-08-05T04:44:58Z</cp:lastPrinted>
  <dcterms:created xsi:type="dcterms:W3CDTF">2015-03-23T00:32:47Z</dcterms:created>
  <dcterms:modified xsi:type="dcterms:W3CDTF">2015-11-03T02:55:14Z</dcterms:modified>
</cp:coreProperties>
</file>