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updateLinks="never" codeName="ThisWorkbook"/>
  <bookViews>
    <workbookView xWindow="-45" yWindow="-75" windowWidth="18765" windowHeight="9780" tabRatio="711" activeTab="2"/>
  </bookViews>
  <sheets>
    <sheet name="WACC" sheetId="24" r:id="rId1"/>
    <sheet name="Examples" sheetId="2" state="hidden" r:id="rId2"/>
    <sheet name="WACC Parameters" sheetId="25" r:id="rId3"/>
  </sheets>
  <definedNames>
    <definedName name="Industry">'WACC Parameters'!$B$23:$B$25</definedName>
  </definedNames>
  <calcPr calcId="145621"/>
</workbook>
</file>

<file path=xl/calcChain.xml><?xml version="1.0" encoding="utf-8"?>
<calcChain xmlns="http://schemas.openxmlformats.org/spreadsheetml/2006/main">
  <c r="C10" i="24" l="1"/>
  <c r="C11" i="24" l="1"/>
  <c r="C15" i="24" l="1"/>
  <c r="C22" i="24"/>
  <c r="D14" i="24" l="1"/>
  <c r="D12" i="24"/>
  <c r="D11" i="24"/>
  <c r="D10" i="24"/>
  <c r="C14" i="24"/>
  <c r="C12" i="24"/>
  <c r="C27" i="24" l="1"/>
  <c r="D15" i="24"/>
  <c r="C16" i="24"/>
  <c r="C17" i="24" s="1"/>
  <c r="D18" i="24"/>
  <c r="D19" i="24"/>
  <c r="D20" i="24"/>
  <c r="D21" i="24"/>
  <c r="D22" i="24"/>
  <c r="D24" i="24" s="1"/>
  <c r="D27" i="24" l="1"/>
  <c r="D28" i="24" s="1"/>
  <c r="C24" i="24"/>
  <c r="C28" i="24"/>
  <c r="D16" i="24"/>
  <c r="D17" i="24" s="1"/>
  <c r="D25" i="24"/>
  <c r="D31" i="24" l="1"/>
  <c r="C25" i="24"/>
  <c r="C31" i="24" s="1"/>
  <c r="G31" i="24" s="1"/>
  <c r="C32" i="24"/>
  <c r="C33" i="24" s="1"/>
  <c r="D30" i="24"/>
  <c r="C30" i="24"/>
  <c r="D32" i="24"/>
  <c r="D33" i="24" s="1"/>
  <c r="E30" i="24" l="1"/>
  <c r="G30" i="24"/>
  <c r="E31" i="24"/>
  <c r="F31" i="24" s="1"/>
  <c r="G32" i="24"/>
  <c r="E32" i="24"/>
  <c r="F32" i="24" l="1"/>
  <c r="F30" i="24"/>
  <c r="G33" i="24"/>
  <c r="E33" i="24"/>
  <c r="F33" i="24" l="1"/>
  <c r="I13" i="2"/>
  <c r="I11" i="2"/>
  <c r="I9" i="2"/>
  <c r="H7" i="2"/>
  <c r="G7" i="2"/>
</calcChain>
</file>

<file path=xl/sharedStrings.xml><?xml version="1.0" encoding="utf-8"?>
<sst xmlns="http://schemas.openxmlformats.org/spreadsheetml/2006/main" count="171" uniqueCount="116">
  <si>
    <t>Inflation</t>
  </si>
  <si>
    <t>Debt margin</t>
  </si>
  <si>
    <t>Gamma</t>
  </si>
  <si>
    <t>Equity beta</t>
  </si>
  <si>
    <t>1975-76</t>
  </si>
  <si>
    <t>1983-84</t>
  </si>
  <si>
    <t>1988-89</t>
  </si>
  <si>
    <t>1993-94</t>
  </si>
  <si>
    <t>1996-97</t>
  </si>
  <si>
    <t>1997-98</t>
  </si>
  <si>
    <t>1998-99</t>
  </si>
  <si>
    <t>X value</t>
  </si>
  <si>
    <t>1st Y value</t>
  </si>
  <si>
    <t>2nd Y value</t>
  </si>
  <si>
    <t>Black</t>
  </si>
  <si>
    <t>Red 100%</t>
  </si>
  <si>
    <t>Grey 40%</t>
  </si>
  <si>
    <t>Red 70%</t>
  </si>
  <si>
    <t>Lime solid</t>
  </si>
  <si>
    <t xml:space="preserve">Red solid </t>
  </si>
  <si>
    <t xml:space="preserve">Lime  dashes </t>
  </si>
  <si>
    <t>Red  dashes</t>
  </si>
  <si>
    <t>Lime</t>
  </si>
  <si>
    <t>Red</t>
  </si>
  <si>
    <t>Blue</t>
  </si>
  <si>
    <t>Light gold</t>
  </si>
  <si>
    <t>Green</t>
  </si>
  <si>
    <t>Maroon</t>
  </si>
  <si>
    <t>Light blue</t>
  </si>
  <si>
    <t>Blue solid</t>
  </si>
  <si>
    <t>Blue  dashes</t>
  </si>
  <si>
    <t>Dark blue</t>
  </si>
  <si>
    <r>
      <t>–</t>
    </r>
    <r>
      <rPr>
        <sz val="10"/>
        <rFont val="Arial"/>
        <family val="2"/>
      </rPr>
      <t xml:space="preserve">  en rule for when needed</t>
    </r>
  </si>
  <si>
    <t>1999-00</t>
  </si>
  <si>
    <t>IPART COLOUR CODES  FOR MODELS AND INFORMATION REQUESTS</t>
  </si>
  <si>
    <t>Note: If you use the formats for the inputs provided in this template, input cells will always be unprotected even when you protect the worksheet</t>
  </si>
  <si>
    <t>use this column cell to "paint" input cells for numbers (NOT for percentages)</t>
  </si>
  <si>
    <t>use this column cell to "paint" input cells for percentages (NOT numbers)</t>
  </si>
  <si>
    <t>Models</t>
  </si>
  <si>
    <r>
      <t xml:space="preserve">Option 1 </t>
    </r>
    <r>
      <rPr>
        <sz val="10"/>
        <rFont val="Arial"/>
        <family val="2"/>
      </rPr>
      <t>(best for models that will be used repeatedly)</t>
    </r>
  </si>
  <si>
    <r>
      <t xml:space="preserve">Option 2 </t>
    </r>
    <r>
      <rPr>
        <sz val="10"/>
        <rFont val="Arial"/>
        <family val="2"/>
      </rPr>
      <t>(best for smaller models for once-off and/or own use)</t>
    </r>
  </si>
  <si>
    <t>Inputs</t>
  </si>
  <si>
    <t>Links from other files (green)</t>
  </si>
  <si>
    <t>Error check (check =0)</t>
  </si>
  <si>
    <t>Error warnings, messages and unusual calculation assumptions</t>
  </si>
  <si>
    <t>Indicate change in formula across row with a double red line</t>
  </si>
  <si>
    <t>..change in formula across row with a double red line</t>
  </si>
  <si>
    <t>Key outputs</t>
  </si>
  <si>
    <t>Note: can combine options, eg:</t>
  </si>
  <si>
    <t>Example 1</t>
  </si>
  <si>
    <t>Inputs for model runs</t>
  </si>
  <si>
    <t>AND</t>
  </si>
  <si>
    <t>Hard-coded protected inputs that can't be changed (eg credit ratio and ratings tables)</t>
  </si>
  <si>
    <t>Example 2</t>
  </si>
  <si>
    <t>Inputs can be links to other files in some runs</t>
  </si>
  <si>
    <t xml:space="preserve">Attention can be drawn to different/unusual inputs </t>
  </si>
  <si>
    <t>Information Requests</t>
  </si>
  <si>
    <t>numbers</t>
  </si>
  <si>
    <t>%</t>
  </si>
  <si>
    <t>compulsory inputs (numbers and text)</t>
  </si>
  <si>
    <t>non-compulsory inputs (numbers)</t>
  </si>
  <si>
    <t>Error warnings and messages</t>
  </si>
  <si>
    <r>
      <t xml:space="preserve">NB </t>
    </r>
    <r>
      <rPr>
        <b/>
        <sz val="10"/>
        <rFont val="Arial"/>
        <family val="2"/>
      </rPr>
      <t xml:space="preserve"> ALWAYS DESCRIBE THE COLOUR CODE USED IN YOUR MODEL </t>
    </r>
  </si>
  <si>
    <t>User Instructions - IPART CHARTS</t>
  </si>
  <si>
    <t>Final WACC range</t>
  </si>
  <si>
    <t xml:space="preserve"> </t>
  </si>
  <si>
    <t>Nominal risk free rate</t>
  </si>
  <si>
    <t>Market risk premium</t>
  </si>
  <si>
    <t xml:space="preserve">Debt funding </t>
  </si>
  <si>
    <t xml:space="preserve">Equity funding </t>
  </si>
  <si>
    <t>Total funding (debt+equity)</t>
  </si>
  <si>
    <t>Corporate tax rate</t>
  </si>
  <si>
    <t>Effective tax rate for equity</t>
  </si>
  <si>
    <t>Effective tax rate for debt</t>
  </si>
  <si>
    <t>Cost of equity (nominal post-tax)</t>
  </si>
  <si>
    <t>Cost of equity (real post-tax)</t>
  </si>
  <si>
    <t>Cost of debt (nominal pre-tax)</t>
  </si>
  <si>
    <t>Cost of debt (real pre-tax)</t>
  </si>
  <si>
    <t xml:space="preserve">Nominal Vanilla (Post-tax nominal) WACC </t>
  </si>
  <si>
    <t>Post-tax real WACC</t>
  </si>
  <si>
    <t>Pre-tax nominal WACC</t>
  </si>
  <si>
    <t>Pre-tax real WACC point estimate</t>
  </si>
  <si>
    <t>Current market data</t>
  </si>
  <si>
    <t>Long-term averages</t>
  </si>
  <si>
    <t>TABLE 1 - WACC PARAMETERS, RANGES AND MIDPOINTS</t>
  </si>
  <si>
    <t>10 years</t>
  </si>
  <si>
    <t>Midpoint</t>
  </si>
  <si>
    <t>Low</t>
  </si>
  <si>
    <t>Mid</t>
  </si>
  <si>
    <t>Upper</t>
  </si>
  <si>
    <t>Lower</t>
  </si>
  <si>
    <t>Sector</t>
  </si>
  <si>
    <t>Beta</t>
  </si>
  <si>
    <t>High</t>
  </si>
  <si>
    <t>Water</t>
  </si>
  <si>
    <t>Transport</t>
  </si>
  <si>
    <t>Target TTM</t>
  </si>
  <si>
    <t>Gearing</t>
  </si>
  <si>
    <t>Industry</t>
  </si>
  <si>
    <t xml:space="preserve">*Select industry from the drop-down menu below </t>
  </si>
  <si>
    <t>STEP 1</t>
  </si>
  <si>
    <t>STEP 2</t>
  </si>
  <si>
    <t>(b) 10-year averages (ie, Long-term averages)</t>
  </si>
  <si>
    <t>(a) 40-day averages (ie, Current market data)</t>
  </si>
  <si>
    <t>TABLE 2. Individual WACC parameters</t>
  </si>
  <si>
    <t>TABLE 2.2. Industry WACC parameters</t>
  </si>
  <si>
    <t>Risk-free rate</t>
  </si>
  <si>
    <t>Market-based WACC Parameters</t>
  </si>
  <si>
    <t>Industry-specific WACC Parameters</t>
  </si>
  <si>
    <t xml:space="preserve">              In Step 2, the minimum of the 2 midpoints from Step 1 will be the lower bound of the final WACC range, and the maximum of the 2 midpoints from Step 1 will be the upper bound of the final WACC range.</t>
  </si>
  <si>
    <t>Note:      The final WACC range is given by the midpoints of the WACC ranges estimated using current market data and long-term averages.</t>
  </si>
  <si>
    <t>Source: IPART Bi-annual Financial Market Update</t>
  </si>
  <si>
    <t>Color Code</t>
  </si>
  <si>
    <t xml:space="preserve">              In Step 1, we estimate the midpoint of the WACC range estimated using current market data (Column C) and the midpoint of the WACC range estimated using long-term averages (Column D).</t>
  </si>
  <si>
    <t>Beta of 1 and gearing of 60%</t>
  </si>
  <si>
    <t xml:space="preserve">TABLE 2.1. Market-based parameters as of 31 January 2015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</si>
</sst>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3" formatCode="_-* #,##0.00_-;\-* #,##0.00_-;_-* &quot;-&quot;??_-;_-@_-"/>
    <numFmt numFmtId="164" formatCode="0.0%"/>
    <numFmt numFmtId="165" formatCode="0.000"/>
    <numFmt numFmtId="166" formatCode="_(* #,##0_);_(* \(#,##0\);_(* &quot;-&quot;_);_(@_)"/>
    <numFmt numFmtId="167" formatCode="_(* #,##0.00_);_(* \(#,##0.00\);_(* &quot;-&quot;_);_(@_)"/>
    <numFmt numFmtId="168" formatCode="_(* #,##0.0_);_(* \(#,##0.0\);_(* &quot;-&quot;?_);_(@_)"/>
    <numFmt numFmtId="169" formatCode="0.0"/>
    <numFmt numFmtId="170" formatCode="0.0000%"/>
  </numFmts>
  <fonts count="41" x14ac:knownFonts="1">
    <font>
      <sz val="9"/>
      <name val="Arial"/>
      <family val="2"/>
    </font>
    <font>
      <sz val="11"/>
      <color theme="1"/>
      <name val="Calibri"/>
      <family val="2"/>
      <scheme val="minor"/>
    </font>
    <font>
      <sz val="9"/>
      <name val="Arial"/>
      <family val="2"/>
    </font>
    <font>
      <sz val="9"/>
      <name val="Arial"/>
      <family val="2"/>
    </font>
    <font>
      <sz val="8"/>
      <name val="Arial Narrow"/>
      <family val="2"/>
    </font>
    <font>
      <sz val="10"/>
      <name val="Arial"/>
      <family val="2"/>
    </font>
    <font>
      <b/>
      <sz val="10"/>
      <name val="Arial"/>
      <family val="2"/>
    </font>
    <font>
      <b/>
      <sz val="14"/>
      <name val="Arial"/>
      <family val="2"/>
    </font>
    <font>
      <b/>
      <sz val="12"/>
      <color indexed="10"/>
      <name val="Arial"/>
      <family val="2"/>
    </font>
    <font>
      <b/>
      <sz val="12"/>
      <name val="Arial"/>
      <family val="2"/>
    </font>
    <font>
      <sz val="11"/>
      <name val="Arial"/>
      <family val="2"/>
    </font>
    <font>
      <b/>
      <sz val="9"/>
      <name val="Arial"/>
      <family val="2"/>
    </font>
    <font>
      <sz val="10"/>
      <name val="Arial"/>
      <family val="2"/>
    </font>
    <font>
      <b/>
      <sz val="10"/>
      <color indexed="57"/>
      <name val="Arial"/>
      <family val="2"/>
    </font>
    <font>
      <b/>
      <sz val="10"/>
      <color indexed="12"/>
      <name val="Arial"/>
      <family val="2"/>
    </font>
    <font>
      <sz val="10"/>
      <color indexed="12"/>
      <name val="Arial"/>
      <family val="2"/>
    </font>
    <font>
      <sz val="9"/>
      <color indexed="14"/>
      <name val="Arial"/>
      <family val="2"/>
    </font>
    <font>
      <sz val="9"/>
      <color indexed="10"/>
      <name val="Arial"/>
      <family val="2"/>
    </font>
    <font>
      <b/>
      <sz val="9"/>
      <color indexed="9"/>
      <name val="Arial"/>
      <family val="2"/>
    </font>
    <font>
      <b/>
      <sz val="9"/>
      <color indexed="57"/>
      <name val="Arial"/>
      <family val="2"/>
    </font>
    <font>
      <b/>
      <sz val="9"/>
      <color indexed="10"/>
      <name val="Arial"/>
      <family val="2"/>
    </font>
    <font>
      <sz val="10"/>
      <name val="Arial Narrow"/>
      <family val="2"/>
    </font>
    <font>
      <b/>
      <sz val="10"/>
      <color indexed="10"/>
      <name val="Arial"/>
      <family val="2"/>
    </font>
    <font>
      <sz val="9"/>
      <color indexed="12"/>
      <name val="Arial"/>
      <family val="2"/>
    </font>
    <font>
      <sz val="8"/>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9C6500"/>
      <name val="Calibri"/>
      <family val="2"/>
      <scheme val="minor"/>
    </font>
    <font>
      <b/>
      <sz val="11"/>
      <color indexed="56"/>
      <name val="Calibri"/>
      <family val="2"/>
    </font>
    <font>
      <sz val="10"/>
      <color indexed="9"/>
      <name val="Arial"/>
      <family val="2"/>
    </font>
    <font>
      <u/>
      <sz val="10"/>
      <color theme="10"/>
      <name val="Arial"/>
      <family val="2"/>
    </font>
    <font>
      <sz val="11"/>
      <color rgb="FF006100"/>
      <name val="Calibri"/>
      <family val="2"/>
      <scheme val="minor"/>
    </font>
    <font>
      <sz val="11"/>
      <color rgb="FF9C0006"/>
      <name val="Calibri"/>
      <family val="2"/>
      <scheme val="minor"/>
    </font>
    <font>
      <b/>
      <sz val="9"/>
      <color rgb="FFFF0000"/>
      <name val="Arial"/>
      <family val="2"/>
    </font>
    <font>
      <b/>
      <sz val="11"/>
      <color rgb="FFFA7D00"/>
      <name val="Calibri"/>
      <family val="2"/>
      <scheme val="minor"/>
    </font>
    <font>
      <sz val="10"/>
      <name val="Courier"/>
      <family val="3"/>
    </font>
    <font>
      <sz val="9"/>
      <color theme="1"/>
      <name val="Arial"/>
      <family val="2"/>
    </font>
    <font>
      <sz val="9"/>
      <color indexed="9"/>
      <name val="Arial"/>
      <family val="2"/>
    </font>
    <font>
      <b/>
      <sz val="9"/>
      <color indexed="12"/>
      <name val="Arial"/>
      <family val="2"/>
    </font>
    <font>
      <sz val="9"/>
      <color rgb="FFFF0000"/>
      <name val="Arial"/>
      <family val="2"/>
    </font>
  </fonts>
  <fills count="23">
    <fill>
      <patternFill patternType="none"/>
    </fill>
    <fill>
      <patternFill patternType="gray125"/>
    </fill>
    <fill>
      <patternFill patternType="solid">
        <fgColor indexed="26"/>
        <bgColor indexed="64"/>
      </patternFill>
    </fill>
    <fill>
      <patternFill patternType="solid">
        <fgColor indexed="44"/>
        <bgColor indexed="64"/>
      </patternFill>
    </fill>
    <fill>
      <patternFill patternType="solid">
        <fgColor indexed="18"/>
        <bgColor indexed="64"/>
      </patternFill>
    </fill>
    <fill>
      <patternFill patternType="solid">
        <fgColor indexed="22"/>
        <bgColor indexed="64"/>
      </patternFill>
    </fill>
    <fill>
      <patternFill patternType="solid">
        <fgColor indexed="20"/>
        <bgColor indexed="64"/>
      </patternFill>
    </fill>
    <fill>
      <patternFill patternType="solid">
        <fgColor indexed="9"/>
        <bgColor indexed="64"/>
      </patternFill>
    </fill>
    <fill>
      <patternFill patternType="solid">
        <fgColor indexed="8"/>
        <bgColor indexed="64"/>
      </patternFill>
    </fill>
    <fill>
      <patternFill patternType="solid">
        <fgColor rgb="FFFFEB9C"/>
      </patternFill>
    </fill>
    <fill>
      <patternFill patternType="solid">
        <fgColor indexed="22"/>
        <bgColor indexed="31"/>
      </patternFill>
    </fill>
    <fill>
      <patternFill patternType="solid">
        <fgColor indexed="26"/>
        <bgColor indexed="41"/>
      </patternFill>
    </fill>
    <fill>
      <patternFill patternType="solid">
        <fgColor indexed="41"/>
        <bgColor indexed="15"/>
      </patternFill>
    </fill>
    <fill>
      <patternFill patternType="solid">
        <fgColor rgb="FFC6EFCE"/>
      </patternFill>
    </fill>
    <fill>
      <patternFill patternType="solid">
        <fgColor rgb="FFFFC7CE"/>
      </patternFill>
    </fill>
    <fill>
      <patternFill patternType="solid">
        <fgColor theme="0"/>
        <bgColor indexed="64"/>
      </patternFill>
    </fill>
    <fill>
      <patternFill patternType="solid">
        <fgColor rgb="FFF2F2F2"/>
      </patternFill>
    </fill>
    <fill>
      <patternFill patternType="solid">
        <fgColor theme="5" tint="0.79998168889431442"/>
        <bgColor indexed="65"/>
      </patternFill>
    </fill>
    <fill>
      <patternFill patternType="solid">
        <fgColor theme="6" tint="0.59999389629810485"/>
        <bgColor indexed="64"/>
      </patternFill>
    </fill>
    <fill>
      <patternFill patternType="solid">
        <fgColor theme="5" tint="0.79998168889431442"/>
        <bgColor indexed="15"/>
      </patternFill>
    </fill>
    <fill>
      <patternFill patternType="solid">
        <fgColor theme="6" tint="0.59999389629810485"/>
        <bgColor indexed="15"/>
      </patternFill>
    </fill>
    <fill>
      <patternFill patternType="solid">
        <fgColor theme="0"/>
        <bgColor indexed="15"/>
      </patternFill>
    </fill>
    <fill>
      <patternFill patternType="solid">
        <fgColor indexed="18"/>
        <bgColor indexed="15"/>
      </patternFill>
    </fill>
  </fills>
  <borders count="29">
    <border>
      <left/>
      <right/>
      <top/>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double">
        <color indexed="10"/>
      </right>
      <top/>
      <bottom/>
      <diagonal/>
    </border>
    <border>
      <left/>
      <right style="double">
        <color indexed="10"/>
      </right>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10"/>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indexed="30"/>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82">
    <xf numFmtId="0" fontId="0" fillId="0" borderId="0"/>
    <xf numFmtId="43" fontId="2" fillId="0" borderId="0" applyFont="0" applyFill="0" applyBorder="0" applyAlignment="0" applyProtection="0"/>
    <xf numFmtId="167" fontId="16" fillId="0" borderId="0">
      <alignment horizontal="left"/>
    </xf>
    <xf numFmtId="168" fontId="12" fillId="2" borderId="0" applyFont="0" applyBorder="0">
      <alignment horizontal="right"/>
    </xf>
    <xf numFmtId="166" fontId="12" fillId="3" borderId="0" applyFont="0" applyBorder="0" applyAlignment="0">
      <alignment horizontal="right"/>
      <protection locked="0"/>
    </xf>
    <xf numFmtId="166" fontId="18" fillId="4" borderId="0"/>
    <xf numFmtId="0" fontId="13" fillId="0" borderId="0"/>
    <xf numFmtId="168" fontId="3" fillId="5" borderId="3" applyFont="0" applyBorder="0" applyAlignment="0"/>
    <xf numFmtId="9" fontId="2" fillId="0" borderId="0" applyFont="0" applyFill="0" applyBorder="0" applyAlignment="0" applyProtection="0"/>
    <xf numFmtId="0" fontId="18" fillId="6" borderId="0" applyNumberFormat="0" applyAlignment="0"/>
    <xf numFmtId="0" fontId="29" fillId="0" borderId="23" applyNumberFormat="0" applyFill="0" applyAlignment="0" applyProtection="0"/>
    <xf numFmtId="164" fontId="2" fillId="11" borderId="0" applyBorder="0" applyAlignment="0"/>
    <xf numFmtId="3" fontId="2" fillId="12" borderId="0" applyBorder="0">
      <protection locked="0"/>
    </xf>
    <xf numFmtId="10" fontId="2" fillId="12" borderId="0" applyBorder="0" applyAlignment="0">
      <protection locked="0"/>
    </xf>
    <xf numFmtId="164" fontId="2" fillId="10" borderId="0" applyBorder="0" applyAlignment="0"/>
    <xf numFmtId="0" fontId="24" fillId="0" borderId="0" applyNumberFormat="0" applyFill="0" applyBorder="0" applyAlignment="0">
      <protection locked="0"/>
    </xf>
    <xf numFmtId="3" fontId="23" fillId="0" borderId="0" applyFill="0" applyBorder="0" applyAlignment="0">
      <protection locked="0"/>
    </xf>
    <xf numFmtId="0" fontId="25" fillId="0" borderId="21" applyNumberFormat="0" applyFill="0" applyAlignment="0" applyProtection="0"/>
    <xf numFmtId="0" fontId="26" fillId="0" borderId="22" applyNumberFormat="0" applyFill="0" applyAlignment="0" applyProtection="0"/>
    <xf numFmtId="0" fontId="27" fillId="0" borderId="0" applyNumberFormat="0" applyFill="0" applyBorder="0" applyAlignment="0" applyProtection="0"/>
    <xf numFmtId="9" fontId="30" fillId="0" borderId="0" applyFont="0" applyBorder="0" applyAlignment="0" applyProtection="0"/>
    <xf numFmtId="0" fontId="17" fillId="0" borderId="0"/>
    <xf numFmtId="10" fontId="2" fillId="3" borderId="0" applyBorder="0">
      <alignment horizontal="right"/>
      <protection locked="0"/>
    </xf>
    <xf numFmtId="164" fontId="23" fillId="0" borderId="0" applyFill="0" applyBorder="0">
      <protection locked="0"/>
    </xf>
    <xf numFmtId="0" fontId="31" fillId="0" borderId="0" applyNumberFormat="0" applyFill="0" applyBorder="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168" fontId="5" fillId="2" borderId="0" applyFont="0" applyBorder="0">
      <alignment horizontal="right"/>
    </xf>
    <xf numFmtId="166" fontId="5" fillId="3" borderId="0" applyFont="0" applyBorder="0" applyAlignment="0">
      <alignment horizontal="right"/>
      <protection locked="0"/>
    </xf>
    <xf numFmtId="168" fontId="2" fillId="5" borderId="3" applyFont="0" applyBorder="0" applyAlignment="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168" fontId="2" fillId="5" borderId="3" applyFont="0" applyBorder="0" applyAlignment="0"/>
    <xf numFmtId="168" fontId="5" fillId="2" borderId="0" applyFont="0" applyBorder="0">
      <alignment horizontal="right"/>
    </xf>
    <xf numFmtId="166" fontId="5" fillId="3" borderId="0" applyFont="0" applyBorder="0" applyAlignment="0">
      <alignment horizontal="right"/>
      <protection locked="0"/>
    </xf>
    <xf numFmtId="168" fontId="2" fillId="5" borderId="3" applyFont="0" applyBorder="0" applyAlignment="0"/>
    <xf numFmtId="168" fontId="2" fillId="5" borderId="3" applyFont="0" applyBorder="0" applyAlignment="0"/>
    <xf numFmtId="168" fontId="2" fillId="5" borderId="3" applyFont="0" applyBorder="0" applyAlignment="0"/>
    <xf numFmtId="168" fontId="2" fillId="5" borderId="3" applyFont="0" applyBorder="0" applyAlignment="0"/>
    <xf numFmtId="168" fontId="2" fillId="5" borderId="3" applyFont="0" applyBorder="0" applyAlignment="0"/>
    <xf numFmtId="168" fontId="2" fillId="5" borderId="3" applyFont="0" applyBorder="0" applyAlignment="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6" fillId="0" borderId="0">
      <alignment vertical="center"/>
    </xf>
    <xf numFmtId="41" fontId="2" fillId="0" borderId="0" applyFont="0" applyFill="0" applyBorder="0" applyAlignment="0" applyProtection="0"/>
    <xf numFmtId="43" fontId="2" fillId="0" borderId="0" applyFont="0" applyFill="0" applyBorder="0" applyAlignment="0" applyProtection="0"/>
    <xf numFmtId="10" fontId="5" fillId="3" borderId="0" applyFont="0" applyBorder="0">
      <alignment horizontal="right"/>
      <protection locked="0"/>
    </xf>
    <xf numFmtId="168" fontId="2" fillId="5" borderId="3" applyFont="0" applyBorder="0" applyAlignment="0"/>
    <xf numFmtId="168" fontId="2" fillId="5" borderId="3" applyFont="0" applyBorder="0" applyAlignment="0"/>
    <xf numFmtId="168" fontId="2" fillId="5" borderId="3" applyFont="0" applyBorder="0" applyAlignment="0"/>
    <xf numFmtId="168" fontId="2" fillId="5" borderId="3" applyFont="0" applyBorder="0" applyAlignment="0"/>
    <xf numFmtId="0" fontId="1" fillId="17" borderId="0" applyNumberFormat="0" applyBorder="0" applyAlignment="0" applyProtection="0"/>
  </cellStyleXfs>
  <cellXfs count="209">
    <xf numFmtId="0" fontId="0" fillId="0" borderId="0" xfId="0"/>
    <xf numFmtId="0" fontId="3" fillId="7" borderId="0" xfId="0" applyFont="1" applyFill="1" applyAlignment="1">
      <alignment wrapText="1"/>
    </xf>
    <xf numFmtId="0" fontId="3" fillId="7" borderId="4" xfId="0" applyFont="1" applyFill="1" applyBorder="1" applyAlignment="1">
      <alignment wrapText="1"/>
    </xf>
    <xf numFmtId="0" fontId="3" fillId="7" borderId="4" xfId="0" applyFont="1" applyFill="1" applyBorder="1" applyAlignment="1">
      <alignment horizontal="right" wrapText="1"/>
    </xf>
    <xf numFmtId="0" fontId="3" fillId="7" borderId="4" xfId="0" quotePrefix="1" applyFont="1" applyFill="1" applyBorder="1" applyAlignment="1">
      <alignment wrapText="1"/>
    </xf>
    <xf numFmtId="0" fontId="3" fillId="7" borderId="0" xfId="0" applyFont="1" applyFill="1" applyAlignment="1">
      <alignment horizontal="left" indent="1"/>
    </xf>
    <xf numFmtId="0" fontId="7" fillId="0" borderId="0" xfId="0" applyFont="1" applyAlignment="1"/>
    <xf numFmtId="0" fontId="8" fillId="0" borderId="0" xfId="0" applyFont="1"/>
    <xf numFmtId="0" fontId="10" fillId="0" borderId="0" xfId="0" applyFont="1"/>
    <xf numFmtId="0" fontId="6" fillId="0" borderId="0" xfId="0" applyFont="1"/>
    <xf numFmtId="0" fontId="5" fillId="0" borderId="0" xfId="0" applyFont="1"/>
    <xf numFmtId="0" fontId="7" fillId="0" borderId="0" xfId="0" applyFont="1"/>
    <xf numFmtId="0" fontId="9" fillId="0" borderId="1" xfId="0" applyFont="1" applyBorder="1"/>
    <xf numFmtId="0" fontId="9" fillId="0" borderId="5" xfId="0" applyFont="1" applyBorder="1"/>
    <xf numFmtId="0" fontId="5" fillId="0" borderId="5" xfId="0" applyFont="1" applyBorder="1" applyAlignment="1">
      <alignment horizontal="center"/>
    </xf>
    <xf numFmtId="0" fontId="5" fillId="0" borderId="6" xfId="0" applyFont="1" applyBorder="1" applyAlignment="1">
      <alignment horizontal="center"/>
    </xf>
    <xf numFmtId="0" fontId="0" fillId="0" borderId="5" xfId="0" applyBorder="1"/>
    <xf numFmtId="0" fontId="0" fillId="0" borderId="6" xfId="0" applyBorder="1"/>
    <xf numFmtId="166" fontId="11" fillId="3" borderId="7" xfId="4" applyFont="1" applyBorder="1" applyAlignment="1">
      <alignment horizontal="left"/>
      <protection locked="0"/>
    </xf>
    <xf numFmtId="0" fontId="13" fillId="0" borderId="0" xfId="0" applyFont="1" applyBorder="1"/>
    <xf numFmtId="166" fontId="3" fillId="3" borderId="0" xfId="4" applyFont="1" applyBorder="1" applyAlignment="1">
      <alignment horizontal="left"/>
      <protection locked="0"/>
    </xf>
    <xf numFmtId="164" fontId="3" fillId="0" borderId="3" xfId="0" applyNumberFormat="1" applyFont="1" applyBorder="1"/>
    <xf numFmtId="3" fontId="15" fillId="0" borderId="0" xfId="0" applyNumberFormat="1" applyFont="1" applyBorder="1" applyProtection="1">
      <protection locked="0"/>
    </xf>
    <xf numFmtId="164" fontId="15" fillId="0" borderId="0" xfId="0" applyNumberFormat="1" applyFont="1" applyBorder="1" applyProtection="1">
      <protection locked="0"/>
    </xf>
    <xf numFmtId="0" fontId="0" fillId="0" borderId="3" xfId="0" applyBorder="1"/>
    <xf numFmtId="0" fontId="0" fillId="0" borderId="0" xfId="0" applyBorder="1"/>
    <xf numFmtId="167" fontId="16" fillId="0" borderId="0" xfId="1" applyNumberFormat="1" applyFont="1" applyFill="1" applyBorder="1" applyAlignment="1">
      <alignment horizontal="left"/>
    </xf>
    <xf numFmtId="0" fontId="17" fillId="0" borderId="7" xfId="0" applyFont="1" applyBorder="1"/>
    <xf numFmtId="0" fontId="17" fillId="0" borderId="0" xfId="0" applyFont="1" applyBorder="1"/>
    <xf numFmtId="0" fontId="0" fillId="0" borderId="8" xfId="0" applyBorder="1"/>
    <xf numFmtId="0" fontId="0" fillId="0" borderId="9" xfId="0" applyBorder="1"/>
    <xf numFmtId="0" fontId="0" fillId="0" borderId="7" xfId="0" applyBorder="1"/>
    <xf numFmtId="166" fontId="18" fillId="0" borderId="10" xfId="1" applyNumberFormat="1" applyFont="1" applyFill="1" applyBorder="1"/>
    <xf numFmtId="0" fontId="9" fillId="0" borderId="0" xfId="0" applyFont="1"/>
    <xf numFmtId="0" fontId="6" fillId="0" borderId="1" xfId="0" applyFont="1" applyBorder="1"/>
    <xf numFmtId="166" fontId="11" fillId="3" borderId="5" xfId="4" applyFont="1" applyBorder="1" applyAlignment="1">
      <alignment horizontal="left"/>
      <protection locked="0"/>
    </xf>
    <xf numFmtId="0" fontId="6" fillId="0" borderId="5" xfId="0" applyFont="1" applyBorder="1"/>
    <xf numFmtId="0" fontId="15" fillId="0" borderId="0" xfId="0" applyFont="1" applyBorder="1"/>
    <xf numFmtId="0" fontId="0" fillId="0" borderId="11" xfId="0" applyBorder="1"/>
    <xf numFmtId="0" fontId="0" fillId="0" borderId="12" xfId="0" applyBorder="1"/>
    <xf numFmtId="0" fontId="0" fillId="0" borderId="13" xfId="0" applyBorder="1"/>
    <xf numFmtId="0" fontId="6" fillId="0" borderId="7" xfId="0" applyFont="1" applyBorder="1"/>
    <xf numFmtId="166" fontId="19" fillId="3" borderId="0" xfId="4" applyFont="1" applyBorder="1" applyAlignment="1">
      <alignment horizontal="left"/>
      <protection locked="0"/>
    </xf>
    <xf numFmtId="0" fontId="0" fillId="0" borderId="14" xfId="0" applyBorder="1"/>
    <xf numFmtId="166" fontId="20" fillId="3" borderId="2" xfId="4" applyFont="1" applyBorder="1" applyAlignment="1">
      <alignment horizontal="left"/>
      <protection locked="0"/>
    </xf>
    <xf numFmtId="0" fontId="0" fillId="0" borderId="2" xfId="0" applyBorder="1"/>
    <xf numFmtId="0" fontId="0" fillId="0" borderId="15" xfId="0" applyBorder="1"/>
    <xf numFmtId="0" fontId="7" fillId="0" borderId="1" xfId="0" applyFont="1" applyBorder="1"/>
    <xf numFmtId="0" fontId="7" fillId="0" borderId="5" xfId="0" applyFont="1" applyBorder="1"/>
    <xf numFmtId="0" fontId="5" fillId="0" borderId="5" xfId="0" applyFont="1" applyBorder="1" applyAlignment="1">
      <alignment horizontal="right"/>
    </xf>
    <xf numFmtId="0" fontId="6" fillId="0" borderId="7" xfId="0" applyFont="1" applyBorder="1" applyAlignment="1">
      <alignment horizontal="left"/>
    </xf>
    <xf numFmtId="0" fontId="6" fillId="0" borderId="0" xfId="0" applyFont="1" applyBorder="1" applyAlignment="1">
      <alignment horizontal="left"/>
    </xf>
    <xf numFmtId="0" fontId="5" fillId="0" borderId="0" xfId="0" applyFont="1" applyBorder="1" applyAlignment="1">
      <alignment horizontal="right"/>
    </xf>
    <xf numFmtId="164" fontId="5" fillId="0" borderId="0" xfId="0" applyNumberFormat="1" applyFont="1" applyBorder="1" applyAlignment="1">
      <alignment horizontal="right"/>
    </xf>
    <xf numFmtId="0" fontId="11" fillId="0" borderId="7" xfId="0" applyFont="1" applyBorder="1" applyAlignment="1">
      <alignment horizontal="left"/>
    </xf>
    <xf numFmtId="0" fontId="11" fillId="0" borderId="0" xfId="0" applyFont="1" applyBorder="1" applyAlignment="1">
      <alignment horizontal="left"/>
    </xf>
    <xf numFmtId="0" fontId="3" fillId="0" borderId="0" xfId="0" applyFont="1" applyBorder="1" applyAlignment="1">
      <alignment horizontal="left"/>
    </xf>
    <xf numFmtId="164" fontId="3" fillId="0" borderId="0" xfId="0" applyNumberFormat="1" applyFont="1" applyBorder="1" applyAlignment="1">
      <alignment horizontal="right"/>
    </xf>
    <xf numFmtId="167" fontId="16" fillId="0" borderId="14" xfId="1" applyNumberFormat="1" applyFont="1" applyFill="1" applyBorder="1" applyAlignment="1">
      <alignment horizontal="left"/>
    </xf>
    <xf numFmtId="167" fontId="16" fillId="0" borderId="2" xfId="1" applyNumberFormat="1" applyFont="1" applyFill="1" applyBorder="1" applyAlignment="1">
      <alignment horizontal="left"/>
    </xf>
    <xf numFmtId="0" fontId="3" fillId="8" borderId="0" xfId="0" applyFont="1" applyFill="1" applyAlignment="1">
      <alignment wrapText="1"/>
    </xf>
    <xf numFmtId="0" fontId="3" fillId="7" borderId="5" xfId="0" applyFont="1" applyFill="1" applyBorder="1" applyAlignment="1">
      <alignment wrapText="1"/>
    </xf>
    <xf numFmtId="0" fontId="3" fillId="7" borderId="6" xfId="0" applyFont="1" applyFill="1" applyBorder="1" applyAlignment="1">
      <alignment wrapText="1"/>
    </xf>
    <xf numFmtId="0" fontId="3" fillId="7" borderId="0" xfId="0" applyFont="1" applyFill="1" applyBorder="1" applyAlignment="1">
      <alignment wrapText="1"/>
    </xf>
    <xf numFmtId="0" fontId="3" fillId="7" borderId="3" xfId="0" applyFont="1" applyFill="1" applyBorder="1" applyAlignment="1">
      <alignment wrapText="1"/>
    </xf>
    <xf numFmtId="0" fontId="3" fillId="7" borderId="2" xfId="0" applyFont="1" applyFill="1" applyBorder="1" applyAlignment="1">
      <alignment wrapText="1"/>
    </xf>
    <xf numFmtId="0" fontId="3" fillId="7" borderId="15" xfId="0" applyFont="1" applyFill="1" applyBorder="1" applyAlignment="1">
      <alignment wrapText="1"/>
    </xf>
    <xf numFmtId="0" fontId="14" fillId="0" borderId="7" xfId="0" applyFont="1" applyBorder="1" applyProtection="1">
      <protection locked="0"/>
    </xf>
    <xf numFmtId="167" fontId="16" fillId="0" borderId="0" xfId="2">
      <alignment horizontal="left"/>
    </xf>
    <xf numFmtId="166" fontId="18" fillId="4" borderId="0" xfId="5"/>
    <xf numFmtId="167" fontId="16" fillId="0" borderId="7" xfId="2" applyBorder="1">
      <alignment horizontal="left"/>
    </xf>
    <xf numFmtId="0" fontId="0" fillId="0" borderId="7" xfId="0" applyBorder="1"/>
    <xf numFmtId="166" fontId="18" fillId="4" borderId="14" xfId="5" applyBorder="1"/>
    <xf numFmtId="0" fontId="13" fillId="0" borderId="0" xfId="6"/>
    <xf numFmtId="0" fontId="13" fillId="0" borderId="7" xfId="6" applyBorder="1"/>
    <xf numFmtId="0" fontId="3" fillId="7" borderId="9" xfId="0" applyFont="1" applyFill="1" applyBorder="1" applyAlignment="1">
      <alignment wrapText="1"/>
    </xf>
    <xf numFmtId="166" fontId="6" fillId="0" borderId="14" xfId="0" applyNumberFormat="1" applyFont="1" applyBorder="1"/>
    <xf numFmtId="166" fontId="6" fillId="0" borderId="2" xfId="0" applyNumberFormat="1" applyFont="1" applyBorder="1"/>
    <xf numFmtId="0" fontId="0" fillId="0" borderId="0" xfId="0" applyBorder="1"/>
    <xf numFmtId="0" fontId="0" fillId="0" borderId="16" xfId="0" applyBorder="1"/>
    <xf numFmtId="0" fontId="3" fillId="7" borderId="17" xfId="0" applyFont="1" applyFill="1" applyBorder="1" applyAlignment="1">
      <alignment wrapText="1"/>
    </xf>
    <xf numFmtId="0" fontId="0" fillId="0" borderId="18" xfId="0" applyBorder="1"/>
    <xf numFmtId="0" fontId="0" fillId="0" borderId="19" xfId="0" applyBorder="1"/>
    <xf numFmtId="0" fontId="21" fillId="0" borderId="0" xfId="0" applyFont="1"/>
    <xf numFmtId="0" fontId="22" fillId="0" borderId="0" xfId="0" applyFont="1"/>
    <xf numFmtId="0" fontId="5" fillId="7" borderId="0" xfId="0" applyFont="1" applyFill="1" applyAlignment="1">
      <alignment wrapText="1"/>
    </xf>
    <xf numFmtId="0" fontId="0" fillId="15" borderId="0" xfId="0" applyFont="1" applyFill="1"/>
    <xf numFmtId="14" fontId="34" fillId="15" borderId="1" xfId="0" applyNumberFormat="1" applyFont="1" applyFill="1" applyBorder="1" applyAlignment="1">
      <alignment horizontal="center" vertical="center"/>
    </xf>
    <xf numFmtId="14" fontId="34" fillId="15" borderId="7" xfId="0" applyNumberFormat="1" applyFont="1" applyFill="1" applyBorder="1" applyAlignment="1">
      <alignment horizontal="center" vertical="center"/>
    </xf>
    <xf numFmtId="164" fontId="0" fillId="15" borderId="5" xfId="8" applyNumberFormat="1" applyFont="1" applyFill="1" applyBorder="1" applyAlignment="1">
      <alignment horizontal="center"/>
    </xf>
    <xf numFmtId="164" fontId="0" fillId="15" borderId="5" xfId="8" applyNumberFormat="1" applyFont="1" applyFill="1" applyBorder="1" applyAlignment="1">
      <alignment horizontal="center" vertical="center"/>
    </xf>
    <xf numFmtId="164" fontId="0" fillId="15" borderId="6" xfId="8" applyNumberFormat="1" applyFont="1" applyFill="1" applyBorder="1" applyAlignment="1">
      <alignment horizontal="center" vertical="center"/>
    </xf>
    <xf numFmtId="164" fontId="0" fillId="15" borderId="0" xfId="8" applyNumberFormat="1" applyFont="1" applyFill="1" applyBorder="1" applyAlignment="1">
      <alignment horizontal="center"/>
    </xf>
    <xf numFmtId="164" fontId="0" fillId="15" borderId="0" xfId="8" applyNumberFormat="1" applyFont="1" applyFill="1" applyBorder="1" applyAlignment="1">
      <alignment horizontal="center" vertical="center"/>
    </xf>
    <xf numFmtId="164" fontId="0" fillId="15" borderId="3" xfId="8" applyNumberFormat="1" applyFont="1" applyFill="1" applyBorder="1" applyAlignment="1">
      <alignment horizontal="center" vertical="center"/>
    </xf>
    <xf numFmtId="0" fontId="0" fillId="15" borderId="7" xfId="0" applyFont="1" applyFill="1" applyBorder="1"/>
    <xf numFmtId="164" fontId="0" fillId="15" borderId="3" xfId="0" applyNumberFormat="1" applyFont="1" applyFill="1" applyBorder="1" applyAlignment="1">
      <alignment horizontal="center"/>
    </xf>
    <xf numFmtId="9" fontId="0" fillId="15" borderId="0" xfId="8" applyNumberFormat="1" applyFont="1" applyFill="1" applyBorder="1" applyAlignment="1">
      <alignment horizontal="center" vertical="center"/>
    </xf>
    <xf numFmtId="9" fontId="0" fillId="15" borderId="3" xfId="8" applyNumberFormat="1" applyFont="1" applyFill="1" applyBorder="1" applyAlignment="1">
      <alignment horizontal="center" vertical="center"/>
    </xf>
    <xf numFmtId="0" fontId="0" fillId="15" borderId="0" xfId="8" applyNumberFormat="1" applyFont="1" applyFill="1" applyBorder="1" applyAlignment="1">
      <alignment horizontal="center" vertical="center"/>
    </xf>
    <xf numFmtId="169" fontId="0" fillId="15" borderId="24" xfId="8" applyNumberFormat="1" applyFont="1" applyFill="1" applyBorder="1" applyAlignment="1">
      <alignment horizontal="center" vertical="center"/>
    </xf>
    <xf numFmtId="0" fontId="0" fillId="15" borderId="15" xfId="8" applyNumberFormat="1" applyFont="1" applyFill="1" applyBorder="1" applyAlignment="1">
      <alignment horizontal="center" vertical="center"/>
    </xf>
    <xf numFmtId="170" fontId="0" fillId="15" borderId="0" xfId="73" applyNumberFormat="1" applyFont="1" applyFill="1" applyBorder="1" applyAlignment="1">
      <alignment horizontal="center" vertical="center"/>
    </xf>
    <xf numFmtId="170" fontId="0" fillId="15" borderId="3" xfId="73" applyNumberFormat="1" applyFont="1" applyFill="1" applyBorder="1" applyAlignment="1">
      <alignment horizontal="center" vertical="center"/>
    </xf>
    <xf numFmtId="9" fontId="0" fillId="15" borderId="6" xfId="8" applyNumberFormat="1" applyFont="1" applyFill="1" applyBorder="1" applyAlignment="1">
      <alignment horizontal="center" vertical="center"/>
    </xf>
    <xf numFmtId="164" fontId="0" fillId="15" borderId="3" xfId="8" applyNumberFormat="1" applyFont="1" applyFill="1" applyBorder="1" applyAlignment="1">
      <alignment horizontal="center"/>
    </xf>
    <xf numFmtId="0" fontId="6" fillId="15" borderId="0" xfId="73" applyFont="1" applyFill="1" applyBorder="1">
      <alignment vertical="center"/>
    </xf>
    <xf numFmtId="10" fontId="0" fillId="15" borderId="0" xfId="8" applyNumberFormat="1" applyFont="1" applyFill="1" applyBorder="1" applyAlignment="1">
      <alignment horizontal="center"/>
    </xf>
    <xf numFmtId="10" fontId="0" fillId="15" borderId="0" xfId="8" applyNumberFormat="1" applyFont="1" applyFill="1" applyBorder="1" applyAlignment="1">
      <alignment horizontal="center" vertical="center"/>
    </xf>
    <xf numFmtId="0" fontId="0" fillId="15" borderId="0" xfId="0" applyFont="1" applyFill="1" applyBorder="1"/>
    <xf numFmtId="164" fontId="0" fillId="15" borderId="0" xfId="0" applyNumberFormat="1" applyFont="1" applyFill="1" applyBorder="1"/>
    <xf numFmtId="164" fontId="0" fillId="15" borderId="0" xfId="0" applyNumberFormat="1" applyFont="1" applyFill="1" applyBorder="1" applyAlignment="1">
      <alignment horizontal="center"/>
    </xf>
    <xf numFmtId="9" fontId="0" fillId="15" borderId="0" xfId="8" applyNumberFormat="1" applyFont="1" applyFill="1" applyBorder="1" applyAlignment="1">
      <alignment horizontal="center"/>
    </xf>
    <xf numFmtId="2" fontId="0" fillId="15" borderId="0" xfId="0" applyNumberFormat="1" applyFont="1" applyFill="1"/>
    <xf numFmtId="165" fontId="0" fillId="15" borderId="0" xfId="0" applyNumberFormat="1" applyFont="1" applyFill="1"/>
    <xf numFmtId="0" fontId="7" fillId="15" borderId="0" xfId="0" applyFont="1" applyFill="1" applyAlignment="1">
      <alignment horizontal="left"/>
    </xf>
    <xf numFmtId="0" fontId="6" fillId="15" borderId="0" xfId="0" applyFont="1" applyFill="1"/>
    <xf numFmtId="0" fontId="0" fillId="15" borderId="0" xfId="8" applyNumberFormat="1" applyFont="1" applyFill="1" applyBorder="1" applyAlignment="1">
      <alignment horizontal="center"/>
    </xf>
    <xf numFmtId="0" fontId="0" fillId="15" borderId="24" xfId="8" applyNumberFormat="1" applyFont="1" applyFill="1" applyBorder="1" applyAlignment="1">
      <alignment horizontal="center"/>
    </xf>
    <xf numFmtId="0" fontId="7" fillId="15" borderId="0" xfId="0" applyFont="1" applyFill="1"/>
    <xf numFmtId="0" fontId="11" fillId="15" borderId="24" xfId="0" applyFont="1" applyFill="1" applyBorder="1" applyAlignment="1"/>
    <xf numFmtId="0" fontId="11" fillId="15" borderId="15" xfId="0" applyFont="1" applyFill="1" applyBorder="1" applyAlignment="1"/>
    <xf numFmtId="0" fontId="0" fillId="15" borderId="0" xfId="0" applyFont="1" applyFill="1" applyAlignment="1">
      <alignment horizontal="left"/>
    </xf>
    <xf numFmtId="166" fontId="18" fillId="4" borderId="0" xfId="5" applyFont="1"/>
    <xf numFmtId="0" fontId="11" fillId="0" borderId="0" xfId="0" applyFont="1" applyFill="1" applyBorder="1"/>
    <xf numFmtId="0" fontId="0" fillId="0" borderId="0" xfId="0" applyFont="1" applyFill="1" applyBorder="1"/>
    <xf numFmtId="0" fontId="0" fillId="0" borderId="0" xfId="0" applyFont="1" applyFill="1"/>
    <xf numFmtId="0" fontId="0" fillId="0" borderId="0" xfId="0" applyFont="1" applyFill="1" applyBorder="1" applyAlignment="1">
      <alignment horizontal="left" vertical="center"/>
    </xf>
    <xf numFmtId="0" fontId="0" fillId="0" borderId="24" xfId="0" applyFont="1" applyFill="1" applyBorder="1" applyAlignment="1">
      <alignment horizontal="left" vertical="center"/>
    </xf>
    <xf numFmtId="0" fontId="0" fillId="0" borderId="0" xfId="0" applyFont="1" applyFill="1" applyBorder="1" applyAlignment="1">
      <alignment horizontal="left"/>
    </xf>
    <xf numFmtId="0" fontId="0" fillId="0" borderId="0" xfId="0" applyFont="1" applyFill="1" applyBorder="1" applyAlignment="1">
      <alignment horizontal="center"/>
    </xf>
    <xf numFmtId="0" fontId="0" fillId="0" borderId="0" xfId="0" applyFont="1" applyFill="1" applyAlignment="1">
      <alignment horizontal="center"/>
    </xf>
    <xf numFmtId="0" fontId="11" fillId="0" borderId="24" xfId="0" applyFont="1" applyBorder="1" applyAlignment="1">
      <alignment vertical="center" wrapText="1"/>
    </xf>
    <xf numFmtId="0" fontId="11" fillId="0" borderId="24"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0" fillId="0" borderId="24" xfId="0" applyFont="1" applyBorder="1" applyAlignment="1">
      <alignment vertical="center" wrapText="1"/>
    </xf>
    <xf numFmtId="0" fontId="9" fillId="15" borderId="26" xfId="0" applyFont="1" applyFill="1" applyBorder="1"/>
    <xf numFmtId="0" fontId="11" fillId="15" borderId="26" xfId="0" applyFont="1" applyFill="1" applyBorder="1" applyAlignment="1">
      <alignment horizontal="center" vertical="center"/>
    </xf>
    <xf numFmtId="164" fontId="37" fillId="17" borderId="27" xfId="81" applyNumberFormat="1" applyFont="1" applyBorder="1" applyAlignment="1" applyProtection="1">
      <alignment horizontal="left" vertical="center"/>
      <protection locked="0"/>
    </xf>
    <xf numFmtId="164" fontId="38" fillId="4" borderId="28" xfId="8" applyNumberFormat="1" applyFont="1" applyFill="1" applyBorder="1" applyAlignment="1">
      <alignment horizontal="left" vertical="center"/>
    </xf>
    <xf numFmtId="0" fontId="11" fillId="0" borderId="20" xfId="0" applyFont="1" applyFill="1" applyBorder="1" applyAlignment="1">
      <alignment horizontal="left" vertical="center"/>
    </xf>
    <xf numFmtId="0" fontId="11" fillId="0" borderId="0" xfId="0" applyFont="1" applyFill="1" applyBorder="1" applyAlignment="1">
      <alignment horizontal="left" vertical="center"/>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2" fontId="0" fillId="0" borderId="0" xfId="22" applyNumberFormat="1" applyFont="1" applyFill="1" applyBorder="1" applyAlignment="1">
      <alignment horizontal="center"/>
      <protection locked="0"/>
    </xf>
    <xf numFmtId="9" fontId="0" fillId="0" borderId="0" xfId="22" applyNumberFormat="1" applyFont="1" applyFill="1" applyBorder="1" applyAlignment="1">
      <alignment horizontal="center"/>
      <protection locked="0"/>
    </xf>
    <xf numFmtId="0" fontId="11" fillId="0" borderId="20" xfId="0" applyFont="1" applyFill="1" applyBorder="1" applyAlignment="1">
      <alignment horizontal="right" vertical="center"/>
    </xf>
    <xf numFmtId="0" fontId="11" fillId="0" borderId="20" xfId="0" applyFont="1" applyFill="1" applyBorder="1" applyAlignment="1">
      <alignment horizontal="right"/>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1" fillId="15" borderId="0" xfId="73" applyFont="1" applyFill="1" applyBorder="1" applyAlignment="1">
      <alignment horizontal="center" vertical="justify"/>
    </xf>
    <xf numFmtId="0" fontId="11" fillId="15" borderId="3" xfId="73" applyFont="1" applyFill="1" applyBorder="1" applyAlignment="1">
      <alignment horizontal="center" vertical="justify"/>
    </xf>
    <xf numFmtId="10" fontId="0" fillId="15" borderId="1" xfId="8" applyNumberFormat="1" applyFont="1" applyFill="1" applyBorder="1"/>
    <xf numFmtId="164" fontId="37" fillId="17" borderId="5" xfId="81" applyNumberFormat="1" applyFont="1" applyBorder="1" applyAlignment="1" applyProtection="1">
      <alignment horizontal="center" vertical="center"/>
      <protection locked="0"/>
    </xf>
    <xf numFmtId="164" fontId="37" fillId="17" borderId="6" xfId="81" applyNumberFormat="1" applyFont="1" applyBorder="1" applyAlignment="1" applyProtection="1">
      <alignment horizontal="center" vertical="center"/>
      <protection locked="0"/>
    </xf>
    <xf numFmtId="10" fontId="0" fillId="15" borderId="7" xfId="8" applyNumberFormat="1" applyFont="1" applyFill="1" applyBorder="1"/>
    <xf numFmtId="2" fontId="23" fillId="15" borderId="0" xfId="23" applyNumberFormat="1" applyFont="1" applyFill="1" applyBorder="1" applyAlignment="1">
      <alignment horizontal="center"/>
      <protection locked="0"/>
    </xf>
    <xf numFmtId="10" fontId="0" fillId="15" borderId="14" xfId="8" applyNumberFormat="1" applyFont="1" applyFill="1" applyBorder="1"/>
    <xf numFmtId="0" fontId="0" fillId="15" borderId="14" xfId="73" applyFont="1" applyFill="1" applyBorder="1">
      <alignment vertical="center"/>
    </xf>
    <xf numFmtId="9" fontId="0" fillId="18" borderId="27" xfId="22" applyNumberFormat="1" applyFont="1" applyFill="1" applyBorder="1" applyAlignment="1">
      <alignment horizontal="left" vertical="center"/>
      <protection locked="0"/>
    </xf>
    <xf numFmtId="2" fontId="23" fillId="15" borderId="26" xfId="23" applyNumberFormat="1" applyFont="1" applyFill="1" applyBorder="1" applyAlignment="1">
      <alignment horizontal="left"/>
      <protection locked="0"/>
    </xf>
    <xf numFmtId="0" fontId="24" fillId="0" borderId="0" xfId="15" applyFont="1" applyFill="1">
      <protection locked="0"/>
    </xf>
    <xf numFmtId="164" fontId="23" fillId="17" borderId="0" xfId="23" applyFont="1" applyFill="1" applyBorder="1">
      <protection locked="0"/>
    </xf>
    <xf numFmtId="164" fontId="23" fillId="17" borderId="24" xfId="23" applyFont="1" applyFill="1" applyBorder="1">
      <protection locked="0"/>
    </xf>
    <xf numFmtId="4" fontId="23" fillId="18" borderId="0" xfId="16" applyNumberFormat="1" applyFont="1" applyFill="1" applyBorder="1" applyAlignment="1">
      <alignment horizontal="center"/>
      <protection locked="0"/>
    </xf>
    <xf numFmtId="164" fontId="23" fillId="18" borderId="0" xfId="23" applyFont="1" applyFill="1" applyBorder="1">
      <protection locked="0"/>
    </xf>
    <xf numFmtId="4" fontId="23" fillId="18" borderId="24" xfId="16" applyNumberFormat="1" applyFont="1" applyFill="1" applyBorder="1" applyAlignment="1">
      <alignment horizontal="center"/>
      <protection locked="0"/>
    </xf>
    <xf numFmtId="164" fontId="23" fillId="18" borderId="24" xfId="23" applyFont="1" applyFill="1" applyBorder="1">
      <protection locked="0"/>
    </xf>
    <xf numFmtId="0" fontId="40" fillId="15" borderId="0" xfId="0" applyFont="1" applyFill="1"/>
    <xf numFmtId="164" fontId="37" fillId="19" borderId="0" xfId="81" applyNumberFormat="1" applyFont="1" applyFill="1" applyBorder="1" applyAlignment="1" applyProtection="1">
      <alignment horizontal="center" vertical="center"/>
      <protection locked="0"/>
    </xf>
    <xf numFmtId="164" fontId="37" fillId="19" borderId="3" xfId="81" applyNumberFormat="1" applyFont="1" applyFill="1" applyBorder="1" applyAlignment="1" applyProtection="1">
      <alignment horizontal="center" vertical="center"/>
      <protection locked="0"/>
    </xf>
    <xf numFmtId="9" fontId="0" fillId="20" borderId="0" xfId="22" applyNumberFormat="1" applyFont="1" applyFill="1" applyBorder="1" applyAlignment="1">
      <alignment horizontal="center" vertical="center"/>
      <protection locked="0"/>
    </xf>
    <xf numFmtId="9" fontId="0" fillId="20" borderId="3" xfId="22" applyNumberFormat="1" applyFont="1" applyFill="1" applyBorder="1" applyAlignment="1">
      <alignment horizontal="center" vertical="center"/>
      <protection locked="0"/>
    </xf>
    <xf numFmtId="9" fontId="0" fillId="21" borderId="0" xfId="8" applyNumberFormat="1" applyFont="1" applyFill="1" applyBorder="1" applyAlignment="1">
      <alignment horizontal="center"/>
    </xf>
    <xf numFmtId="9" fontId="0" fillId="21" borderId="3" xfId="8" applyNumberFormat="1" applyFont="1" applyFill="1" applyBorder="1" applyAlignment="1">
      <alignment horizontal="center"/>
    </xf>
    <xf numFmtId="0" fontId="0" fillId="21" borderId="3" xfId="22" applyNumberFormat="1" applyFont="1" applyFill="1" applyBorder="1" applyAlignment="1">
      <alignment horizontal="center"/>
      <protection locked="0"/>
    </xf>
    <xf numFmtId="9" fontId="0" fillId="21" borderId="3" xfId="22" applyNumberFormat="1" applyFont="1" applyFill="1" applyBorder="1" applyAlignment="1">
      <alignment horizontal="center"/>
      <protection locked="0"/>
    </xf>
    <xf numFmtId="2" fontId="0" fillId="20" borderId="15" xfId="22" applyNumberFormat="1" applyFont="1" applyFill="1" applyBorder="1" applyAlignment="1">
      <alignment horizontal="center"/>
      <protection locked="0"/>
    </xf>
    <xf numFmtId="164" fontId="0" fillId="21" borderId="6" xfId="8" applyNumberFormat="1" applyFont="1" applyFill="1" applyBorder="1" applyAlignment="1">
      <alignment horizontal="center"/>
    </xf>
    <xf numFmtId="164" fontId="0" fillId="21" borderId="3" xfId="8" applyNumberFormat="1" applyFont="1" applyFill="1" applyBorder="1" applyAlignment="1">
      <alignment horizontal="center"/>
    </xf>
    <xf numFmtId="164" fontId="0" fillId="21" borderId="5" xfId="8" applyNumberFormat="1" applyFont="1" applyFill="1" applyBorder="1" applyAlignment="1">
      <alignment horizontal="center"/>
    </xf>
    <xf numFmtId="164" fontId="0" fillId="21" borderId="5" xfId="8" applyNumberFormat="1" applyFont="1" applyFill="1" applyBorder="1" applyAlignment="1">
      <alignment horizontal="center" vertical="center"/>
    </xf>
    <xf numFmtId="164" fontId="0" fillId="21" borderId="0" xfId="8" applyNumberFormat="1" applyFont="1" applyFill="1" applyBorder="1" applyAlignment="1">
      <alignment horizontal="center"/>
    </xf>
    <xf numFmtId="164" fontId="0" fillId="21" borderId="15" xfId="8" applyNumberFormat="1" applyFont="1" applyFill="1" applyBorder="1" applyAlignment="1">
      <alignment horizontal="center"/>
    </xf>
    <xf numFmtId="164" fontId="0" fillId="21" borderId="24" xfId="8" applyNumberFormat="1" applyFont="1" applyFill="1" applyBorder="1" applyAlignment="1">
      <alignment horizontal="center"/>
    </xf>
    <xf numFmtId="164" fontId="0" fillId="21" borderId="24" xfId="8" applyNumberFormat="1" applyFont="1" applyFill="1" applyBorder="1" applyAlignment="1">
      <alignment horizontal="center" vertical="center"/>
    </xf>
    <xf numFmtId="2" fontId="0" fillId="20" borderId="24" xfId="22" applyNumberFormat="1" applyFont="1" applyFill="1" applyBorder="1" applyAlignment="1">
      <alignment horizontal="center"/>
      <protection locked="0"/>
    </xf>
    <xf numFmtId="164" fontId="0" fillId="21" borderId="0" xfId="8" applyNumberFormat="1" applyFont="1" applyFill="1" applyBorder="1" applyAlignment="1">
      <alignment horizontal="center" vertical="center"/>
    </xf>
    <xf numFmtId="164" fontId="0" fillId="21" borderId="1" xfId="8" applyNumberFormat="1" applyFont="1" applyFill="1" applyBorder="1" applyAlignment="1">
      <alignment horizontal="center"/>
    </xf>
    <xf numFmtId="164" fontId="18" fillId="22" borderId="7" xfId="8" applyNumberFormat="1" applyFont="1" applyFill="1" applyBorder="1" applyAlignment="1">
      <alignment horizontal="center" vertical="center"/>
    </xf>
    <xf numFmtId="164" fontId="18" fillId="22" borderId="0" xfId="8" applyNumberFormat="1" applyFont="1" applyFill="1" applyBorder="1" applyAlignment="1">
      <alignment horizontal="center" vertical="center"/>
    </xf>
    <xf numFmtId="164" fontId="18" fillId="22" borderId="3" xfId="8" applyNumberFormat="1" applyFont="1" applyFill="1" applyBorder="1" applyAlignment="1">
      <alignment horizontal="center" vertical="center"/>
    </xf>
    <xf numFmtId="164" fontId="0" fillId="21" borderId="7" xfId="8" applyNumberFormat="1" applyFont="1" applyFill="1" applyBorder="1" applyAlignment="1">
      <alignment horizontal="center"/>
    </xf>
    <xf numFmtId="164" fontId="0" fillId="21" borderId="14" xfId="8" applyNumberFormat="1" applyFont="1" applyFill="1" applyBorder="1" applyAlignment="1">
      <alignment horizontal="center"/>
    </xf>
    <xf numFmtId="9" fontId="23" fillId="15" borderId="0" xfId="23" applyNumberFormat="1" applyFont="1" applyFill="1" applyBorder="1" applyAlignment="1">
      <alignment horizontal="center"/>
      <protection locked="0"/>
    </xf>
    <xf numFmtId="9" fontId="23" fillId="0" borderId="0" xfId="23" applyNumberFormat="1" applyFont="1" applyFill="1" applyBorder="1" applyAlignment="1">
      <alignment horizontal="center"/>
      <protection locked="0"/>
    </xf>
    <xf numFmtId="0" fontId="24" fillId="15" borderId="0" xfId="15" applyFont="1" applyFill="1">
      <protection locked="0"/>
    </xf>
    <xf numFmtId="3" fontId="39" fillId="0" borderId="26" xfId="16" applyFont="1" applyFill="1" applyBorder="1" applyAlignment="1">
      <alignment horizontal="left"/>
      <protection locked="0"/>
    </xf>
    <xf numFmtId="0" fontId="11" fillId="15" borderId="24" xfId="0" applyFont="1" applyFill="1" applyBorder="1" applyAlignment="1">
      <alignment horizontal="center"/>
    </xf>
    <xf numFmtId="0" fontId="11" fillId="15" borderId="15" xfId="0" applyFont="1" applyFill="1" applyBorder="1" applyAlignment="1">
      <alignment horizontal="center"/>
    </xf>
    <xf numFmtId="0" fontId="11" fillId="15" borderId="5" xfId="0" applyFont="1" applyFill="1" applyBorder="1" applyAlignment="1">
      <alignment horizontal="center"/>
    </xf>
    <xf numFmtId="0" fontId="11" fillId="15" borderId="6" xfId="0" applyFont="1" applyFill="1" applyBorder="1" applyAlignment="1">
      <alignment horizontal="center"/>
    </xf>
    <xf numFmtId="0" fontId="11" fillId="15" borderId="1" xfId="0" applyFont="1" applyFill="1" applyBorder="1" applyAlignment="1">
      <alignment horizontal="center"/>
    </xf>
    <xf numFmtId="0" fontId="11" fillId="0" borderId="5" xfId="0" applyFont="1" applyBorder="1" applyAlignment="1">
      <alignment vertical="center" wrapText="1"/>
    </xf>
    <xf numFmtId="0" fontId="11" fillId="0" borderId="0" xfId="0" applyFont="1" applyBorder="1" applyAlignment="1">
      <alignment vertical="center" wrapText="1"/>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cellXfs>
  <cellStyles count="82">
    <cellStyle name="20% - Accent2" xfId="81" builtinId="34"/>
    <cellStyle name="Bad" xfId="26" builtinId="27" hidden="1"/>
    <cellStyle name="Bad" xfId="33" builtinId="27" hidden="1"/>
    <cellStyle name="Bad" xfId="46" builtinId="27" hidden="1"/>
    <cellStyle name="Bad" xfId="50" builtinId="27" hidden="1"/>
    <cellStyle name="Bad" xfId="54" builtinId="27" hidden="1"/>
    <cellStyle name="Bad" xfId="58" builtinId="27" hidden="1"/>
    <cellStyle name="Bad" xfId="62" builtinId="27" hidden="1"/>
    <cellStyle name="Bad" xfId="66" builtinId="27" hidden="1"/>
    <cellStyle name="Bad" xfId="70" builtinId="27" hidden="1"/>
    <cellStyle name="Calculation" xfId="28" builtinId="22" hidden="1"/>
    <cellStyle name="Calculation" xfId="35" builtinId="22" hidden="1"/>
    <cellStyle name="Calculation" xfId="48" builtinId="22" hidden="1"/>
    <cellStyle name="Calculation" xfId="52" builtinId="22" hidden="1"/>
    <cellStyle name="Calculation" xfId="56" builtinId="22" hidden="1"/>
    <cellStyle name="Calculation" xfId="60" builtinId="22" hidden="1"/>
    <cellStyle name="Calculation" xfId="64" builtinId="22" hidden="1"/>
    <cellStyle name="Calculation" xfId="68" builtinId="22" hidden="1"/>
    <cellStyle name="Calculation" xfId="72" builtinId="22" hidden="1"/>
    <cellStyle name="Comma" xfId="1" builtinId="3"/>
    <cellStyle name="Comma [0] 2" xfId="74"/>
    <cellStyle name="Comma 24" xfId="75"/>
    <cellStyle name="Error checks" xfId="2"/>
    <cellStyle name="Error Warning" xfId="21"/>
    <cellStyle name="Good" xfId="25" builtinId="26" hidden="1"/>
    <cellStyle name="Good" xfId="32" builtinId="26" hidden="1"/>
    <cellStyle name="Good" xfId="45" builtinId="26" hidden="1"/>
    <cellStyle name="Good" xfId="49" builtinId="26" hidden="1"/>
    <cellStyle name="Good" xfId="53" builtinId="26" hidden="1"/>
    <cellStyle name="Good" xfId="57" builtinId="26" hidden="1"/>
    <cellStyle name="Good" xfId="61" builtinId="26" hidden="1"/>
    <cellStyle name="Good" xfId="65" builtinId="26" hidden="1"/>
    <cellStyle name="Good" xfId="69" builtinId="26" hidden="1"/>
    <cellStyle name="Heading 1 2" xfId="17"/>
    <cellStyle name="Heading 2 2" xfId="18"/>
    <cellStyle name="Heading 3 3" xfId="10"/>
    <cellStyle name="Heading 4 2" xfId="19"/>
    <cellStyle name="Hyperlink 2" xfId="24"/>
    <cellStyle name="import" xfId="3"/>
    <cellStyle name="import 2" xfId="37"/>
    <cellStyle name="import 3" xfId="29"/>
    <cellStyle name="import%" xfId="11"/>
    <cellStyle name="Input %" xfId="22"/>
    <cellStyle name="Input1" xfId="4"/>
    <cellStyle name="Input1 2" xfId="38"/>
    <cellStyle name="Input1 3" xfId="30"/>
    <cellStyle name="Input1%" xfId="76"/>
    <cellStyle name="Input1default" xfId="12"/>
    <cellStyle name="Input1default%" xfId="13"/>
    <cellStyle name="Input2 #" xfId="16"/>
    <cellStyle name="Input2 %" xfId="23"/>
    <cellStyle name="key outputs" xfId="5"/>
    <cellStyle name="links" xfId="6"/>
    <cellStyle name="Local import" xfId="7"/>
    <cellStyle name="Local import %" xfId="14"/>
    <cellStyle name="Local import 10" xfId="77"/>
    <cellStyle name="Local import 11" xfId="78"/>
    <cellStyle name="Local import 12" xfId="80"/>
    <cellStyle name="Local import 13" xfId="79"/>
    <cellStyle name="Local import 2" xfId="40"/>
    <cellStyle name="Local import 3" xfId="39"/>
    <cellStyle name="Local import 4" xfId="42"/>
    <cellStyle name="Local import 5" xfId="44"/>
    <cellStyle name="Local import 6" xfId="41"/>
    <cellStyle name="Local import 7" xfId="43"/>
    <cellStyle name="Local import 8" xfId="36"/>
    <cellStyle name="Local import 9" xfId="31"/>
    <cellStyle name="Neutral" xfId="27" builtinId="28" hidden="1"/>
    <cellStyle name="Neutral" xfId="34" builtinId="28" hidden="1"/>
    <cellStyle name="Neutral" xfId="47" builtinId="28" hidden="1"/>
    <cellStyle name="Neutral" xfId="51" builtinId="28" hidden="1"/>
    <cellStyle name="Neutral" xfId="55" builtinId="28" hidden="1"/>
    <cellStyle name="Neutral" xfId="59" builtinId="28" hidden="1"/>
    <cellStyle name="Neutral" xfId="63" builtinId="28" hidden="1"/>
    <cellStyle name="Neutral" xfId="67" builtinId="28" hidden="1"/>
    <cellStyle name="Neutral" xfId="71" builtinId="28" hidden="1"/>
    <cellStyle name="Normal" xfId="0" builtinId="0"/>
    <cellStyle name="Notes" xfId="15"/>
    <cellStyle name="Percent" xfId="8" builtinId="5"/>
    <cellStyle name="Percent 2" xfId="20"/>
    <cellStyle name="QA" xfId="9"/>
    <cellStyle name="Style 1" xfId="73"/>
  </cellStyles>
  <dxfs count="0"/>
  <tableStyles count="0" defaultTableStyle="TableStyleMedium2" defaultPivotStyle="PivotStyleLight16"/>
  <colors>
    <mruColors>
      <color rgb="FF0033CC"/>
      <color rgb="FF92BDD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894119464435034E-2"/>
          <c:y val="6.0836501901140684E-2"/>
          <c:w val="0.9119676001329845"/>
          <c:h val="0.8098859315589354"/>
        </c:manualLayout>
      </c:layout>
      <c:lineChart>
        <c:grouping val="standard"/>
        <c:varyColors val="0"/>
        <c:ser>
          <c:idx val="0"/>
          <c:order val="0"/>
          <c:tx>
            <c:strRef>
              <c:f>Examples!$L$30</c:f>
              <c:strCache>
                <c:ptCount val="1"/>
                <c:pt idx="0">
                  <c:v>Blue solid</c:v>
                </c:pt>
              </c:strCache>
            </c:strRef>
          </c:tx>
          <c:spPr>
            <a:ln w="25400">
              <a:solidFill>
                <a:srgbClr val="000080"/>
              </a:solidFill>
              <a:prstDash val="solid"/>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Examples!$L$31:$L$38</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Examples!$M$30</c:f>
              <c:strCache>
                <c:ptCount val="1"/>
                <c:pt idx="0">
                  <c:v>Lime solid</c:v>
                </c:pt>
              </c:strCache>
            </c:strRef>
          </c:tx>
          <c:spPr>
            <a:ln w="25400">
              <a:solidFill>
                <a:srgbClr val="FF00FF"/>
              </a:solidFill>
              <a:prstDash val="solid"/>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Examples!$M$31:$M$38</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Examples!$N$30</c:f>
              <c:strCache>
                <c:ptCount val="1"/>
                <c:pt idx="0">
                  <c:v>Red solid </c:v>
                </c:pt>
              </c:strCache>
            </c:strRef>
          </c:tx>
          <c:spPr>
            <a:ln w="25400">
              <a:solidFill>
                <a:srgbClr val="FFFF00"/>
              </a:solidFill>
              <a:prstDash val="solid"/>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Examples!$N$31:$N$38</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Examples!$O$30</c:f>
              <c:strCache>
                <c:ptCount val="1"/>
                <c:pt idx="0">
                  <c:v>Blue  dashes</c:v>
                </c:pt>
              </c:strCache>
            </c:strRef>
          </c:tx>
          <c:spPr>
            <a:ln w="25400">
              <a:solidFill>
                <a:srgbClr val="00FFFF"/>
              </a:solidFill>
              <a:prstDash val="lgDash"/>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Examples!$O$31:$O$38</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Examples!$P$30</c:f>
              <c:strCache>
                <c:ptCount val="1"/>
                <c:pt idx="0">
                  <c:v>Lime  dashes </c:v>
                </c:pt>
              </c:strCache>
            </c:strRef>
          </c:tx>
          <c:spPr>
            <a:ln w="25400">
              <a:solidFill>
                <a:srgbClr val="800080"/>
              </a:solidFill>
              <a:prstDash val="lgDash"/>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Examples!$P$31:$P$38</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Examples!$Q$30</c:f>
              <c:strCache>
                <c:ptCount val="1"/>
                <c:pt idx="0">
                  <c:v>Red  dashes</c:v>
                </c:pt>
              </c:strCache>
            </c:strRef>
          </c:tx>
          <c:spPr>
            <a:ln w="25400">
              <a:solidFill>
                <a:srgbClr val="800000"/>
              </a:solidFill>
              <a:prstDash val="lgDash"/>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Examples!$Q$31:$Q$38</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177032576"/>
        <c:axId val="177042560"/>
      </c:lineChart>
      <c:catAx>
        <c:axId val="177032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77042560"/>
        <c:crosses val="autoZero"/>
        <c:auto val="1"/>
        <c:lblAlgn val="ctr"/>
        <c:lblOffset val="100"/>
        <c:tickLblSkip val="1"/>
        <c:tickMarkSkip val="1"/>
        <c:noMultiLvlLbl val="0"/>
      </c:catAx>
      <c:valAx>
        <c:axId val="1770425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77032576"/>
        <c:crosses val="autoZero"/>
        <c:crossBetween val="midCat"/>
      </c:valAx>
      <c:spPr>
        <a:noFill/>
        <a:ln w="25400">
          <a:noFill/>
        </a:ln>
      </c:spPr>
    </c:plotArea>
    <c:legend>
      <c:legendPos val="r"/>
      <c:layout>
        <c:manualLayout>
          <c:xMode val="edge"/>
          <c:yMode val="edge"/>
          <c:x val="0.21733164528056043"/>
          <c:y val="6.8441064638783272E-2"/>
          <c:w val="0.60660288334637436"/>
          <c:h val="0.11026615969581749"/>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894119464435034E-2"/>
          <c:y val="6.0836501901140684E-2"/>
          <c:w val="0.93535138475177904"/>
          <c:h val="0.8098859315589354"/>
        </c:manualLayout>
      </c:layout>
      <c:scatterChart>
        <c:scatterStyle val="lineMarker"/>
        <c:varyColors val="0"/>
        <c:ser>
          <c:idx val="0"/>
          <c:order val="0"/>
          <c:tx>
            <c:strRef>
              <c:f>Examples!$T$30</c:f>
              <c:strCache>
                <c:ptCount val="1"/>
                <c:pt idx="0">
                  <c:v>1st Y value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xVal>
            <c:numRef>
              <c:f>Examples!$S$31:$S$35</c:f>
              <c:numCache>
                <c:formatCode>General</c:formatCode>
                <c:ptCount val="5"/>
                <c:pt idx="0">
                  <c:v>1.8</c:v>
                </c:pt>
                <c:pt idx="1">
                  <c:v>2.2999999999999998</c:v>
                </c:pt>
                <c:pt idx="2">
                  <c:v>3.7</c:v>
                </c:pt>
                <c:pt idx="3">
                  <c:v>4.0999999999999996</c:v>
                </c:pt>
                <c:pt idx="4">
                  <c:v>5.5</c:v>
                </c:pt>
              </c:numCache>
            </c:numRef>
          </c:xVal>
          <c:yVal>
            <c:numRef>
              <c:f>Examples!$T$31:$T$35</c:f>
              <c:numCache>
                <c:formatCode>General</c:formatCode>
                <c:ptCount val="5"/>
                <c:pt idx="0">
                  <c:v>10</c:v>
                </c:pt>
                <c:pt idx="1">
                  <c:v>12</c:v>
                </c:pt>
                <c:pt idx="2">
                  <c:v>16</c:v>
                </c:pt>
                <c:pt idx="3">
                  <c:v>8</c:v>
                </c:pt>
                <c:pt idx="4">
                  <c:v>14</c:v>
                </c:pt>
              </c:numCache>
            </c:numRef>
          </c:yVal>
          <c:smooth val="0"/>
        </c:ser>
        <c:ser>
          <c:idx val="1"/>
          <c:order val="1"/>
          <c:tx>
            <c:strRef>
              <c:f>Examples!$U$30</c:f>
              <c:strCache>
                <c:ptCount val="1"/>
                <c:pt idx="0">
                  <c:v>2nd Y value</c:v>
                </c:pt>
              </c:strCache>
            </c:strRef>
          </c:tx>
          <c:spPr>
            <a:ln w="25400">
              <a:solidFill>
                <a:srgbClr val="FF00FF"/>
              </a:solidFill>
              <a:prstDash val="solid"/>
            </a:ln>
          </c:spPr>
          <c:marker>
            <c:symbol val="square"/>
            <c:size val="5"/>
            <c:spPr>
              <a:solidFill>
                <a:srgbClr val="FF00FF"/>
              </a:solidFill>
              <a:ln>
                <a:solidFill>
                  <a:srgbClr val="FF00FF"/>
                </a:solidFill>
                <a:prstDash val="solid"/>
              </a:ln>
            </c:spPr>
          </c:marker>
          <c:xVal>
            <c:numRef>
              <c:f>Examples!$S$31:$S$35</c:f>
              <c:numCache>
                <c:formatCode>General</c:formatCode>
                <c:ptCount val="5"/>
                <c:pt idx="0">
                  <c:v>1.8</c:v>
                </c:pt>
                <c:pt idx="1">
                  <c:v>2.2999999999999998</c:v>
                </c:pt>
                <c:pt idx="2">
                  <c:v>3.7</c:v>
                </c:pt>
                <c:pt idx="3">
                  <c:v>4.0999999999999996</c:v>
                </c:pt>
                <c:pt idx="4">
                  <c:v>5.5</c:v>
                </c:pt>
              </c:numCache>
            </c:numRef>
          </c:xVal>
          <c:yVal>
            <c:numRef>
              <c:f>Examples!$U$31:$U$35</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82763904"/>
        <c:axId val="182765824"/>
      </c:scatterChart>
      <c:valAx>
        <c:axId val="182763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82765824"/>
        <c:crosses val="autoZero"/>
        <c:crossBetween val="midCat"/>
      </c:valAx>
      <c:valAx>
        <c:axId val="1827658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82763904"/>
        <c:crosses val="autoZero"/>
        <c:crossBetween val="midCat"/>
      </c:valAx>
      <c:spPr>
        <a:noFill/>
        <a:ln w="25400">
          <a:noFill/>
        </a:ln>
      </c:spPr>
    </c:plotArea>
    <c:legend>
      <c:legendPos val="r"/>
      <c:layout>
        <c:manualLayout>
          <c:xMode val="edge"/>
          <c:yMode val="edge"/>
          <c:x val="0.19394786066176595"/>
          <c:y val="8.3650190114068435E-2"/>
          <c:w val="0.33149953488996875"/>
          <c:h val="7.6045627376425853E-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89158738527567"/>
          <c:y val="0.22433460076045628"/>
          <c:w val="0.24484198012620098"/>
          <c:h val="0.67680608365019013"/>
        </c:manualLayout>
      </c:layout>
      <c:pieChart>
        <c:varyColors val="1"/>
        <c:ser>
          <c:idx val="0"/>
          <c:order val="0"/>
          <c:tx>
            <c:strRef>
              <c:f>Examples!$A$31</c:f>
              <c:strCache>
                <c:ptCount val="1"/>
                <c:pt idx="0">
                  <c:v>1975-76</c:v>
                </c:pt>
              </c:strCache>
            </c:strRef>
          </c:tx>
          <c:spPr>
            <a:solidFill>
              <a:srgbClr val="9999FF"/>
            </a:solidFill>
            <a:ln w="25400">
              <a:noFill/>
            </a:ln>
          </c:spPr>
          <c:dPt>
            <c:idx val="0"/>
            <c:bubble3D val="0"/>
          </c:dPt>
          <c:dPt>
            <c:idx val="1"/>
            <c:bubble3D val="0"/>
            <c:spPr>
              <a:solidFill>
                <a:srgbClr val="993366"/>
              </a:solidFill>
              <a:ln w="25400">
                <a:noFill/>
              </a:ln>
            </c:spPr>
          </c:dPt>
          <c:dPt>
            <c:idx val="2"/>
            <c:bubble3D val="0"/>
            <c:spPr>
              <a:solidFill>
                <a:srgbClr val="FFFFCC"/>
              </a:solidFill>
              <a:ln w="25400">
                <a:noFill/>
              </a:ln>
            </c:spPr>
          </c:dPt>
          <c:dPt>
            <c:idx val="3"/>
            <c:bubble3D val="0"/>
            <c:spPr>
              <a:solidFill>
                <a:srgbClr val="CCFFFF"/>
              </a:solidFill>
              <a:ln w="25400">
                <a:noFill/>
              </a:ln>
            </c:spPr>
          </c:dPt>
          <c:dPt>
            <c:idx val="4"/>
            <c:bubble3D val="0"/>
            <c:spPr>
              <a:solidFill>
                <a:srgbClr val="660066"/>
              </a:solidFill>
              <a:ln w="25400">
                <a:noFill/>
              </a:ln>
            </c:spPr>
          </c:dPt>
          <c:dPt>
            <c:idx val="5"/>
            <c:bubble3D val="0"/>
            <c:spPr>
              <a:solidFill>
                <a:srgbClr val="FF8080"/>
              </a:solidFill>
              <a:ln w="25400">
                <a:noFill/>
              </a:ln>
            </c:spPr>
          </c:dPt>
          <c:dPt>
            <c:idx val="6"/>
            <c:bubble3D val="0"/>
            <c:spPr>
              <a:solidFill>
                <a:srgbClr val="0066CC"/>
              </a:solidFill>
              <a:ln w="25400">
                <a:noFill/>
              </a:ln>
            </c:spPr>
          </c:dPt>
          <c:dPt>
            <c:idx val="7"/>
            <c:bubble3D val="0"/>
            <c:spPr>
              <a:solidFill>
                <a:srgbClr val="CCCCFF"/>
              </a:solidFill>
              <a:ln w="25400">
                <a:noFill/>
              </a:ln>
            </c:spPr>
          </c:dPt>
          <c:dLbls>
            <c:dLbl>
              <c:idx val="1"/>
              <c:layout>
                <c:manualLayout>
                  <c:xMode val="edge"/>
                  <c:yMode val="edge"/>
                  <c:x val="0.57221496478932365"/>
                  <c:y val="0.82889733840304181"/>
                </c:manualLayout>
              </c:layout>
              <c:dLblPos val="bestFit"/>
              <c:showLegendKey val="0"/>
              <c:showVal val="0"/>
              <c:showCatName val="1"/>
              <c:showSerName val="0"/>
              <c:showPercent val="1"/>
              <c:showBubbleSize val="0"/>
            </c:dLbl>
            <c:dLbl>
              <c:idx val="7"/>
              <c:layout>
                <c:manualLayout>
                  <c:xMode val="edge"/>
                  <c:yMode val="edge"/>
                  <c:x val="0.40990398920004434"/>
                  <c:y val="8.3650190114068435E-2"/>
                </c:manualLayout>
              </c:layout>
              <c:dLblPos val="bestFit"/>
              <c:showLegendKey val="0"/>
              <c:showVal val="0"/>
              <c:showCatName val="1"/>
              <c:showSerName val="0"/>
              <c:showPercent val="1"/>
              <c:showBubbleSize val="0"/>
            </c:dLbl>
            <c:numFmt formatCode="0.0%" sourceLinked="0"/>
            <c:spPr>
              <a:noFill/>
              <a:ln w="25400">
                <a:noFill/>
              </a:ln>
            </c:spPr>
            <c:txPr>
              <a:bodyPr/>
              <a:lstStyle/>
              <a:p>
                <a:pPr>
                  <a:defRPr sz="900" b="0" i="0" u="none" strike="noStrike"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0"/>
          </c:dLbls>
          <c:cat>
            <c:strRef>
              <c:f>Examples!$B$30:$I$30</c:f>
              <c:strCache>
                <c:ptCount val="8"/>
                <c:pt idx="0">
                  <c:v>Dark blue</c:v>
                </c:pt>
                <c:pt idx="1">
                  <c:v>Lime</c:v>
                </c:pt>
                <c:pt idx="2">
                  <c:v>Red</c:v>
                </c:pt>
                <c:pt idx="3">
                  <c:v>Blue</c:v>
                </c:pt>
                <c:pt idx="4">
                  <c:v>Light gold</c:v>
                </c:pt>
                <c:pt idx="5">
                  <c:v>Green</c:v>
                </c:pt>
                <c:pt idx="6">
                  <c:v>Maroon</c:v>
                </c:pt>
                <c:pt idx="7">
                  <c:v>Light blue</c:v>
                </c:pt>
              </c:strCache>
            </c:strRef>
          </c:cat>
          <c:val>
            <c:numRef>
              <c:f>Examples!$B$31:$I$31</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584611406445718"/>
          <c:y val="0.20532319391634982"/>
          <c:w val="0.49518602722153005"/>
          <c:h val="0.62357414448669202"/>
        </c:manualLayout>
      </c:layout>
      <c:ofPieChart>
        <c:ofPieType val="pie"/>
        <c:varyColors val="1"/>
        <c:ser>
          <c:idx val="0"/>
          <c:order val="0"/>
          <c:tx>
            <c:strRef>
              <c:f>Examples!$A$31</c:f>
              <c:strCache>
                <c:ptCount val="1"/>
                <c:pt idx="0">
                  <c:v>1975-76</c:v>
                </c:pt>
              </c:strCache>
            </c:strRef>
          </c:tx>
          <c:spPr>
            <a:solidFill>
              <a:srgbClr val="9999FF"/>
            </a:solidFill>
            <a:ln w="25400">
              <a:noFill/>
            </a:ln>
          </c:spPr>
          <c:dPt>
            <c:idx val="0"/>
            <c:bubble3D val="0"/>
          </c:dPt>
          <c:dPt>
            <c:idx val="1"/>
            <c:bubble3D val="0"/>
            <c:spPr>
              <a:solidFill>
                <a:srgbClr val="993366"/>
              </a:solidFill>
              <a:ln w="25400">
                <a:noFill/>
              </a:ln>
            </c:spPr>
          </c:dPt>
          <c:dPt>
            <c:idx val="2"/>
            <c:bubble3D val="0"/>
            <c:spPr>
              <a:solidFill>
                <a:srgbClr val="FFFFCC"/>
              </a:solidFill>
              <a:ln w="25400">
                <a:noFill/>
              </a:ln>
            </c:spPr>
          </c:dPt>
          <c:dPt>
            <c:idx val="3"/>
            <c:bubble3D val="0"/>
            <c:spPr>
              <a:solidFill>
                <a:srgbClr val="CCFFFF"/>
              </a:solidFill>
              <a:ln w="25400">
                <a:noFill/>
              </a:ln>
            </c:spPr>
          </c:dPt>
          <c:dPt>
            <c:idx val="4"/>
            <c:bubble3D val="0"/>
            <c:spPr>
              <a:solidFill>
                <a:srgbClr val="660066"/>
              </a:solidFill>
              <a:ln w="25400">
                <a:noFill/>
              </a:ln>
            </c:spPr>
          </c:dPt>
          <c:dPt>
            <c:idx val="5"/>
            <c:bubble3D val="0"/>
            <c:spPr>
              <a:solidFill>
                <a:srgbClr val="FF8080"/>
              </a:solidFill>
              <a:ln w="25400">
                <a:noFill/>
              </a:ln>
            </c:spPr>
          </c:dPt>
          <c:dPt>
            <c:idx val="6"/>
            <c:bubble3D val="0"/>
            <c:spPr>
              <a:solidFill>
                <a:srgbClr val="0066CC"/>
              </a:solidFill>
              <a:ln w="25400">
                <a:noFill/>
              </a:ln>
            </c:spPr>
          </c:dPt>
          <c:dPt>
            <c:idx val="7"/>
            <c:bubble3D val="0"/>
            <c:spPr>
              <a:solidFill>
                <a:srgbClr val="CCCCFF"/>
              </a:solidFill>
              <a:ln w="25400">
                <a:noFill/>
              </a:ln>
            </c:spPr>
          </c:dPt>
          <c:dLbls>
            <c:numFmt formatCode="0%" sourceLinked="0"/>
            <c:spPr>
              <a:noFill/>
              <a:ln w="25400">
                <a:noFill/>
              </a:ln>
            </c:spPr>
            <c:txPr>
              <a:bodyPr/>
              <a:lstStyle/>
              <a:p>
                <a:pPr>
                  <a:defRPr sz="900" b="0" i="0" u="none" strike="noStrike"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1"/>
          </c:dLbls>
          <c:cat>
            <c:strRef>
              <c:f>Examples!$B$30:$H$30</c:f>
              <c:strCache>
                <c:ptCount val="7"/>
                <c:pt idx="0">
                  <c:v>Dark blue</c:v>
                </c:pt>
                <c:pt idx="1">
                  <c:v>Lime</c:v>
                </c:pt>
                <c:pt idx="2">
                  <c:v>Red</c:v>
                </c:pt>
                <c:pt idx="3">
                  <c:v>Blue</c:v>
                </c:pt>
                <c:pt idx="4">
                  <c:v>Light gold</c:v>
                </c:pt>
                <c:pt idx="5">
                  <c:v>Green</c:v>
                </c:pt>
                <c:pt idx="6">
                  <c:v>Maroon</c:v>
                </c:pt>
              </c:strCache>
            </c:strRef>
          </c:cat>
          <c:val>
            <c:numRef>
              <c:f>Examples!$B$31:$H$31</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71956383761113"/>
          <c:y val="0.15209125475285171"/>
          <c:w val="0.4222836398805826"/>
          <c:h val="0.73003802281368824"/>
        </c:manualLayout>
      </c:layout>
      <c:ofPieChart>
        <c:ofPieType val="bar"/>
        <c:varyColors val="1"/>
        <c:ser>
          <c:idx val="0"/>
          <c:order val="0"/>
          <c:tx>
            <c:strRef>
              <c:f>Examples!$A$31</c:f>
              <c:strCache>
                <c:ptCount val="1"/>
                <c:pt idx="0">
                  <c:v>1975-76</c:v>
                </c:pt>
              </c:strCache>
            </c:strRef>
          </c:tx>
          <c:spPr>
            <a:solidFill>
              <a:srgbClr val="9999FF"/>
            </a:solidFill>
            <a:ln w="25400">
              <a:noFill/>
            </a:ln>
          </c:spPr>
          <c:dPt>
            <c:idx val="0"/>
            <c:bubble3D val="0"/>
          </c:dPt>
          <c:dPt>
            <c:idx val="1"/>
            <c:bubble3D val="0"/>
            <c:spPr>
              <a:solidFill>
                <a:srgbClr val="993366"/>
              </a:solidFill>
              <a:ln w="25400">
                <a:noFill/>
              </a:ln>
            </c:spPr>
          </c:dPt>
          <c:dPt>
            <c:idx val="2"/>
            <c:bubble3D val="0"/>
            <c:spPr>
              <a:solidFill>
                <a:srgbClr val="FFFFCC"/>
              </a:solidFill>
              <a:ln w="25400">
                <a:noFill/>
              </a:ln>
            </c:spPr>
          </c:dPt>
          <c:dPt>
            <c:idx val="3"/>
            <c:bubble3D val="0"/>
            <c:spPr>
              <a:solidFill>
                <a:srgbClr val="CCFFFF"/>
              </a:solidFill>
              <a:ln w="25400">
                <a:noFill/>
              </a:ln>
            </c:spPr>
          </c:dPt>
          <c:dPt>
            <c:idx val="4"/>
            <c:bubble3D val="0"/>
            <c:spPr>
              <a:solidFill>
                <a:srgbClr val="660066"/>
              </a:solidFill>
              <a:ln w="25400">
                <a:noFill/>
              </a:ln>
            </c:spPr>
          </c:dPt>
          <c:dPt>
            <c:idx val="5"/>
            <c:bubble3D val="0"/>
            <c:spPr>
              <a:solidFill>
                <a:srgbClr val="FF8080"/>
              </a:solidFill>
              <a:ln w="25400">
                <a:noFill/>
              </a:ln>
            </c:spPr>
          </c:dPt>
          <c:dPt>
            <c:idx val="6"/>
            <c:bubble3D val="0"/>
            <c:spPr>
              <a:solidFill>
                <a:srgbClr val="0066CC"/>
              </a:solidFill>
              <a:ln w="25400">
                <a:noFill/>
              </a:ln>
            </c:spPr>
          </c:dPt>
          <c:dPt>
            <c:idx val="7"/>
            <c:bubble3D val="0"/>
            <c:spPr>
              <a:solidFill>
                <a:srgbClr val="CCCCFF"/>
              </a:solidFill>
              <a:ln w="25400">
                <a:noFill/>
              </a:ln>
            </c:spPr>
          </c:dPt>
          <c:dLbls>
            <c:numFmt formatCode="0%" sourceLinked="0"/>
            <c:spPr>
              <a:noFill/>
              <a:ln w="25400">
                <a:noFill/>
              </a:ln>
            </c:spPr>
            <c:txPr>
              <a:bodyPr/>
              <a:lstStyle/>
              <a:p>
                <a:pPr>
                  <a:defRPr sz="900" b="0" i="0" u="none" strike="noStrike"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1"/>
          </c:dLbls>
          <c:cat>
            <c:strRef>
              <c:f>Examples!$B$30:$H$30</c:f>
              <c:strCache>
                <c:ptCount val="7"/>
                <c:pt idx="0">
                  <c:v>Dark blue</c:v>
                </c:pt>
                <c:pt idx="1">
                  <c:v>Lime</c:v>
                </c:pt>
                <c:pt idx="2">
                  <c:v>Red</c:v>
                </c:pt>
                <c:pt idx="3">
                  <c:v>Blue</c:v>
                </c:pt>
                <c:pt idx="4">
                  <c:v>Light gold</c:v>
                </c:pt>
                <c:pt idx="5">
                  <c:v>Green</c:v>
                </c:pt>
                <c:pt idx="6">
                  <c:v>Maroon</c:v>
                </c:pt>
              </c:strCache>
            </c:strRef>
          </c:cat>
          <c:val>
            <c:numRef>
              <c:f>Examples!$B$31:$H$31</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657554763767755E-2"/>
          <c:y val="0.14448669201520911"/>
          <c:w val="0.89271036574103613"/>
          <c:h val="0.72623574144486691"/>
        </c:manualLayout>
      </c:layout>
      <c:barChart>
        <c:barDir val="bar"/>
        <c:grouping val="stacked"/>
        <c:varyColors val="0"/>
        <c:ser>
          <c:idx val="0"/>
          <c:order val="0"/>
          <c:tx>
            <c:strRef>
              <c:f>Examples!$B$30</c:f>
              <c:strCache>
                <c:ptCount val="1"/>
                <c:pt idx="0">
                  <c:v>Dark blue</c:v>
                </c:pt>
              </c:strCache>
            </c:strRef>
          </c:tx>
          <c:spPr>
            <a:solidFill>
              <a:srgbClr val="9999FF"/>
            </a:solidFill>
            <a:ln w="25400">
              <a:noFill/>
            </a:ln>
          </c:spPr>
          <c:invertIfNegative val="0"/>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invertIfNegative val="0"/>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invertIfNegative val="0"/>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invertIfNegative val="0"/>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invertIfNegative val="0"/>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invertIfNegative val="0"/>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invertIfNegative val="0"/>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invertIfNegative val="0"/>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82934144"/>
        <c:axId val="182940032"/>
      </c:barChart>
      <c:catAx>
        <c:axId val="18293414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82940032"/>
        <c:crosses val="autoZero"/>
        <c:auto val="1"/>
        <c:lblAlgn val="ctr"/>
        <c:lblOffset val="100"/>
        <c:tickLblSkip val="1"/>
        <c:tickMarkSkip val="1"/>
        <c:noMultiLvlLbl val="0"/>
      </c:catAx>
      <c:valAx>
        <c:axId val="1829400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82934144"/>
        <c:crosses val="autoZero"/>
        <c:crossBetween val="between"/>
      </c:valAx>
      <c:spPr>
        <a:noFill/>
        <a:ln w="25400">
          <a:noFill/>
        </a:ln>
      </c:spPr>
    </c:plotArea>
    <c:legend>
      <c:legendPos val="t"/>
      <c:layout>
        <c:manualLayout>
          <c:xMode val="edge"/>
          <c:yMode val="edge"/>
          <c:x val="6.8775837114101396E-3"/>
          <c:y val="1.9011406844106463E-2"/>
          <c:w val="0.68913388788329599"/>
          <c:h val="0.11406844106463879"/>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659340659340656E-2"/>
          <c:y val="0.14393992638763017"/>
          <c:w val="0.87362637362637363"/>
          <c:h val="0.7272754175374998"/>
        </c:manualLayout>
      </c:layout>
      <c:barChart>
        <c:barDir val="bar"/>
        <c:grouping val="percentStacked"/>
        <c:varyColors val="0"/>
        <c:ser>
          <c:idx val="0"/>
          <c:order val="0"/>
          <c:tx>
            <c:strRef>
              <c:f>Examples!$B$30</c:f>
              <c:strCache>
                <c:ptCount val="1"/>
                <c:pt idx="0">
                  <c:v>Dark blue</c:v>
                </c:pt>
              </c:strCache>
            </c:strRef>
          </c:tx>
          <c:spPr>
            <a:solidFill>
              <a:srgbClr val="9999FF"/>
            </a:solidFill>
            <a:ln w="25400">
              <a:noFill/>
            </a:ln>
          </c:spPr>
          <c:invertIfNegative val="0"/>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invertIfNegative val="0"/>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invertIfNegative val="0"/>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invertIfNegative val="0"/>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invertIfNegative val="0"/>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invertIfNegative val="0"/>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invertIfNegative val="0"/>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invertIfNegative val="0"/>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83002624"/>
        <c:axId val="183004160"/>
      </c:barChart>
      <c:catAx>
        <c:axId val="18300262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83004160"/>
        <c:crosses val="autoZero"/>
        <c:auto val="1"/>
        <c:lblAlgn val="ctr"/>
        <c:lblOffset val="100"/>
        <c:tickLblSkip val="1"/>
        <c:tickMarkSkip val="1"/>
        <c:noMultiLvlLbl val="0"/>
      </c:catAx>
      <c:valAx>
        <c:axId val="18300416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83002624"/>
        <c:crosses val="autoZero"/>
        <c:crossBetween val="between"/>
      </c:valAx>
      <c:spPr>
        <a:noFill/>
        <a:ln w="25400">
          <a:noFill/>
        </a:ln>
      </c:spPr>
    </c:plotArea>
    <c:legend>
      <c:legendPos val="t"/>
      <c:layout>
        <c:manualLayout>
          <c:xMode val="edge"/>
          <c:yMode val="edge"/>
          <c:x val="0.13324175824175824"/>
          <c:y val="1.8939463998372388E-2"/>
          <c:w val="0.71291208791208793"/>
          <c:h val="0.11363678399023434"/>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269636206717061E-2"/>
          <c:y val="6.0836501901140684E-2"/>
          <c:w val="0.80330177749270437"/>
          <c:h val="0.8098859315589354"/>
        </c:manualLayout>
      </c:layout>
      <c:barChart>
        <c:barDir val="col"/>
        <c:grouping val="stacked"/>
        <c:varyColors val="0"/>
        <c:ser>
          <c:idx val="0"/>
          <c:order val="0"/>
          <c:tx>
            <c:strRef>
              <c:f>Examples!$B$30</c:f>
              <c:strCache>
                <c:ptCount val="1"/>
                <c:pt idx="0">
                  <c:v>Dark blue</c:v>
                </c:pt>
              </c:strCache>
            </c:strRef>
          </c:tx>
          <c:spPr>
            <a:solidFill>
              <a:srgbClr val="9999FF"/>
            </a:solidFill>
            <a:ln w="25400">
              <a:noFill/>
            </a:ln>
          </c:spPr>
          <c:invertIfNegative val="0"/>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invertIfNegative val="0"/>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invertIfNegative val="0"/>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invertIfNegative val="0"/>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invertIfNegative val="0"/>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invertIfNegative val="0"/>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invertIfNegative val="0"/>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invertIfNegative val="0"/>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76965888"/>
        <c:axId val="176971776"/>
      </c:barChart>
      <c:catAx>
        <c:axId val="1769658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76971776"/>
        <c:crosses val="autoZero"/>
        <c:auto val="1"/>
        <c:lblAlgn val="ctr"/>
        <c:lblOffset val="100"/>
        <c:tickLblSkip val="1"/>
        <c:tickMarkSkip val="1"/>
        <c:noMultiLvlLbl val="0"/>
      </c:catAx>
      <c:valAx>
        <c:axId val="176971776"/>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76965888"/>
        <c:crosses val="autoZero"/>
        <c:crossBetween val="between"/>
      </c:valAx>
      <c:spPr>
        <a:noFill/>
        <a:ln w="25400">
          <a:noFill/>
        </a:ln>
      </c:spPr>
    </c:plotArea>
    <c:legend>
      <c:legendPos val="r"/>
      <c:layout>
        <c:manualLayout>
          <c:xMode val="edge"/>
          <c:yMode val="edge"/>
          <c:x val="0.8693265811222417"/>
          <c:y val="3.8022813688212927E-2"/>
          <c:w val="0.1031637556711521"/>
          <c:h val="0.7794676806083650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535138475177901E-2"/>
          <c:y val="4.5627376425855515E-2"/>
          <c:w val="0.88995933225647206"/>
          <c:h val="0.82509505703422048"/>
        </c:manualLayout>
      </c:layout>
      <c:barChart>
        <c:barDir val="bar"/>
        <c:grouping val="clustered"/>
        <c:varyColors val="0"/>
        <c:ser>
          <c:idx val="2"/>
          <c:order val="0"/>
          <c:tx>
            <c:strRef>
              <c:f>Examples!$A$31</c:f>
              <c:strCache>
                <c:ptCount val="1"/>
                <c:pt idx="0">
                  <c:v>1975-76</c:v>
                </c:pt>
              </c:strCache>
            </c:strRef>
          </c:tx>
          <c:spPr>
            <a:solidFill>
              <a:srgbClr val="9999FF"/>
            </a:solidFill>
            <a:ln w="25400">
              <a:noFill/>
            </a:ln>
          </c:spPr>
          <c:invertIfNegative val="0"/>
          <c:cat>
            <c:strRef>
              <c:f>Examples!$B$30:$E$30</c:f>
              <c:strCache>
                <c:ptCount val="4"/>
                <c:pt idx="0">
                  <c:v>Dark blue</c:v>
                </c:pt>
                <c:pt idx="1">
                  <c:v>Lime</c:v>
                </c:pt>
                <c:pt idx="2">
                  <c:v>Red</c:v>
                </c:pt>
                <c:pt idx="3">
                  <c:v>Blue</c:v>
                </c:pt>
              </c:strCache>
            </c:strRef>
          </c:cat>
          <c:val>
            <c:numRef>
              <c:f>Examples!$B$31:$E$31</c:f>
              <c:numCache>
                <c:formatCode>General</c:formatCode>
                <c:ptCount val="4"/>
                <c:pt idx="0">
                  <c:v>36.19</c:v>
                </c:pt>
                <c:pt idx="1">
                  <c:v>36.880000000000003</c:v>
                </c:pt>
                <c:pt idx="2">
                  <c:v>21.56</c:v>
                </c:pt>
                <c:pt idx="3">
                  <c:v>5.36</c:v>
                </c:pt>
              </c:numCache>
            </c:numRef>
          </c:val>
        </c:ser>
        <c:ser>
          <c:idx val="1"/>
          <c:order val="1"/>
          <c:tx>
            <c:strRef>
              <c:f>Examples!$A$32</c:f>
              <c:strCache>
                <c:ptCount val="1"/>
                <c:pt idx="0">
                  <c:v>1983-84</c:v>
                </c:pt>
              </c:strCache>
            </c:strRef>
          </c:tx>
          <c:spPr>
            <a:solidFill>
              <a:srgbClr val="993366"/>
            </a:solidFill>
            <a:ln w="25400">
              <a:noFill/>
            </a:ln>
          </c:spPr>
          <c:invertIfNegative val="0"/>
          <c:cat>
            <c:strRef>
              <c:f>Examples!$B$30:$E$30</c:f>
              <c:strCache>
                <c:ptCount val="4"/>
                <c:pt idx="0">
                  <c:v>Dark blue</c:v>
                </c:pt>
                <c:pt idx="1">
                  <c:v>Lime</c:v>
                </c:pt>
                <c:pt idx="2">
                  <c:v>Red</c:v>
                </c:pt>
                <c:pt idx="3">
                  <c:v>Blue</c:v>
                </c:pt>
              </c:strCache>
            </c:strRef>
          </c:cat>
          <c:val>
            <c:numRef>
              <c:f>Examples!$B$32:$E$32</c:f>
              <c:numCache>
                <c:formatCode>General</c:formatCode>
                <c:ptCount val="4"/>
                <c:pt idx="0">
                  <c:v>39.39</c:v>
                </c:pt>
                <c:pt idx="1">
                  <c:v>32.020000000000003</c:v>
                </c:pt>
                <c:pt idx="2">
                  <c:v>21.6</c:v>
                </c:pt>
                <c:pt idx="3">
                  <c:v>7.01</c:v>
                </c:pt>
              </c:numCache>
            </c:numRef>
          </c:val>
        </c:ser>
        <c:ser>
          <c:idx val="0"/>
          <c:order val="2"/>
          <c:tx>
            <c:strRef>
              <c:f>Examples!$A$33</c:f>
              <c:strCache>
                <c:ptCount val="1"/>
                <c:pt idx="0">
                  <c:v>1988-89</c:v>
                </c:pt>
              </c:strCache>
            </c:strRef>
          </c:tx>
          <c:spPr>
            <a:solidFill>
              <a:srgbClr val="FFFFCC"/>
            </a:solidFill>
            <a:ln w="25400">
              <a:noFill/>
            </a:ln>
          </c:spPr>
          <c:invertIfNegative val="0"/>
          <c:cat>
            <c:strRef>
              <c:f>Examples!$B$30:$E$30</c:f>
              <c:strCache>
                <c:ptCount val="4"/>
                <c:pt idx="0">
                  <c:v>Dark blue</c:v>
                </c:pt>
                <c:pt idx="1">
                  <c:v>Lime</c:v>
                </c:pt>
                <c:pt idx="2">
                  <c:v>Red</c:v>
                </c:pt>
                <c:pt idx="3">
                  <c:v>Blue</c:v>
                </c:pt>
              </c:strCache>
            </c:strRef>
          </c:cat>
          <c:val>
            <c:numRef>
              <c:f>Examples!$B$33:$E$33</c:f>
              <c:numCache>
                <c:formatCode>General</c:formatCode>
                <c:ptCount val="4"/>
                <c:pt idx="0">
                  <c:v>42.78</c:v>
                </c:pt>
                <c:pt idx="1">
                  <c:v>29.91</c:v>
                </c:pt>
                <c:pt idx="2">
                  <c:v>18.350000000000001</c:v>
                </c:pt>
                <c:pt idx="3">
                  <c:v>6.33</c:v>
                </c:pt>
              </c:numCache>
            </c:numRef>
          </c:val>
        </c:ser>
        <c:ser>
          <c:idx val="3"/>
          <c:order val="3"/>
          <c:tx>
            <c:strRef>
              <c:f>Examples!$A$34</c:f>
              <c:strCache>
                <c:ptCount val="1"/>
                <c:pt idx="0">
                  <c:v>1993-94</c:v>
                </c:pt>
              </c:strCache>
            </c:strRef>
          </c:tx>
          <c:spPr>
            <a:solidFill>
              <a:srgbClr val="CCFFFF"/>
            </a:solidFill>
            <a:ln w="25400">
              <a:noFill/>
            </a:ln>
          </c:spPr>
          <c:invertIfNegative val="0"/>
          <c:cat>
            <c:strRef>
              <c:f>Examples!$B$30:$E$30</c:f>
              <c:strCache>
                <c:ptCount val="4"/>
                <c:pt idx="0">
                  <c:v>Dark blue</c:v>
                </c:pt>
                <c:pt idx="1">
                  <c:v>Lime</c:v>
                </c:pt>
                <c:pt idx="2">
                  <c:v>Red</c:v>
                </c:pt>
                <c:pt idx="3">
                  <c:v>Blue</c:v>
                </c:pt>
              </c:strCache>
            </c:strRef>
          </c:cat>
          <c:val>
            <c:numRef>
              <c:f>Examples!$B$34:$E$34</c:f>
              <c:numCache>
                <c:formatCode>General</c:formatCode>
                <c:ptCount val="4"/>
                <c:pt idx="0">
                  <c:v>42.13</c:v>
                </c:pt>
                <c:pt idx="1">
                  <c:v>26.53</c:v>
                </c:pt>
                <c:pt idx="2">
                  <c:v>21.6</c:v>
                </c:pt>
                <c:pt idx="3">
                  <c:v>7.01</c:v>
                </c:pt>
              </c:numCache>
            </c:numRef>
          </c:val>
        </c:ser>
        <c:ser>
          <c:idx val="4"/>
          <c:order val="4"/>
          <c:tx>
            <c:strRef>
              <c:f>Examples!$A$35</c:f>
              <c:strCache>
                <c:ptCount val="1"/>
                <c:pt idx="0">
                  <c:v>1996-97</c:v>
                </c:pt>
              </c:strCache>
            </c:strRef>
          </c:tx>
          <c:spPr>
            <a:solidFill>
              <a:srgbClr val="660066"/>
            </a:solidFill>
            <a:ln w="25400">
              <a:noFill/>
            </a:ln>
          </c:spPr>
          <c:invertIfNegative val="0"/>
          <c:cat>
            <c:strRef>
              <c:f>Examples!$B$30:$E$30</c:f>
              <c:strCache>
                <c:ptCount val="4"/>
                <c:pt idx="0">
                  <c:v>Dark blue</c:v>
                </c:pt>
                <c:pt idx="1">
                  <c:v>Lime</c:v>
                </c:pt>
                <c:pt idx="2">
                  <c:v>Red</c:v>
                </c:pt>
                <c:pt idx="3">
                  <c:v>Blue</c:v>
                </c:pt>
              </c:strCache>
            </c:strRef>
          </c:cat>
          <c:val>
            <c:numRef>
              <c:f>Examples!$B$35:$E$35</c:f>
              <c:numCache>
                <c:formatCode>General</c:formatCode>
                <c:ptCount val="4"/>
                <c:pt idx="0">
                  <c:v>41.69</c:v>
                </c:pt>
                <c:pt idx="1">
                  <c:v>24.76</c:v>
                </c:pt>
                <c:pt idx="2">
                  <c:v>23.98</c:v>
                </c:pt>
                <c:pt idx="3">
                  <c:v>7</c:v>
                </c:pt>
              </c:numCache>
            </c:numRef>
          </c:val>
        </c:ser>
        <c:ser>
          <c:idx val="5"/>
          <c:order val="5"/>
          <c:tx>
            <c:strRef>
              <c:f>Examples!$A$36</c:f>
              <c:strCache>
                <c:ptCount val="1"/>
                <c:pt idx="0">
                  <c:v>1997-98</c:v>
                </c:pt>
              </c:strCache>
            </c:strRef>
          </c:tx>
          <c:spPr>
            <a:solidFill>
              <a:srgbClr val="FF8080"/>
            </a:solidFill>
            <a:ln w="25400">
              <a:noFill/>
            </a:ln>
          </c:spPr>
          <c:invertIfNegative val="0"/>
          <c:cat>
            <c:strRef>
              <c:f>Examples!$B$30:$E$30</c:f>
              <c:strCache>
                <c:ptCount val="4"/>
                <c:pt idx="0">
                  <c:v>Dark blue</c:v>
                </c:pt>
                <c:pt idx="1">
                  <c:v>Lime</c:v>
                </c:pt>
                <c:pt idx="2">
                  <c:v>Red</c:v>
                </c:pt>
                <c:pt idx="3">
                  <c:v>Blue</c:v>
                </c:pt>
              </c:strCache>
            </c:strRef>
          </c:cat>
          <c:val>
            <c:numRef>
              <c:f>Examples!$B$36:$E$36</c:f>
              <c:numCache>
                <c:formatCode>General</c:formatCode>
                <c:ptCount val="4"/>
                <c:pt idx="0">
                  <c:v>39.39</c:v>
                </c:pt>
                <c:pt idx="1">
                  <c:v>32.020000000000003</c:v>
                </c:pt>
                <c:pt idx="2">
                  <c:v>21.6</c:v>
                </c:pt>
                <c:pt idx="3">
                  <c:v>7.01</c:v>
                </c:pt>
              </c:numCache>
            </c:numRef>
          </c:val>
        </c:ser>
        <c:ser>
          <c:idx val="6"/>
          <c:order val="6"/>
          <c:tx>
            <c:strRef>
              <c:f>Examples!$A$37</c:f>
              <c:strCache>
                <c:ptCount val="1"/>
                <c:pt idx="0">
                  <c:v>1998-99</c:v>
                </c:pt>
              </c:strCache>
            </c:strRef>
          </c:tx>
          <c:spPr>
            <a:solidFill>
              <a:srgbClr val="0066CC"/>
            </a:solidFill>
            <a:ln w="25400">
              <a:noFill/>
            </a:ln>
          </c:spPr>
          <c:invertIfNegative val="0"/>
          <c:cat>
            <c:strRef>
              <c:f>Examples!$B$30:$E$30</c:f>
              <c:strCache>
                <c:ptCount val="4"/>
                <c:pt idx="0">
                  <c:v>Dark blue</c:v>
                </c:pt>
                <c:pt idx="1">
                  <c:v>Lime</c:v>
                </c:pt>
                <c:pt idx="2">
                  <c:v>Red</c:v>
                </c:pt>
                <c:pt idx="3">
                  <c:v>Blue</c:v>
                </c:pt>
              </c:strCache>
            </c:strRef>
          </c:cat>
          <c:val>
            <c:numRef>
              <c:f>Examples!$B$37:$E$37</c:f>
              <c:numCache>
                <c:formatCode>General</c:formatCode>
                <c:ptCount val="4"/>
                <c:pt idx="0">
                  <c:v>42.13</c:v>
                </c:pt>
                <c:pt idx="1">
                  <c:v>26.53</c:v>
                </c:pt>
                <c:pt idx="2">
                  <c:v>21.6</c:v>
                </c:pt>
                <c:pt idx="3">
                  <c:v>7.01</c:v>
                </c:pt>
              </c:numCache>
            </c:numRef>
          </c:val>
        </c:ser>
        <c:ser>
          <c:idx val="7"/>
          <c:order val="7"/>
          <c:tx>
            <c:strRef>
              <c:f>Examples!$A$38</c:f>
              <c:strCache>
                <c:ptCount val="1"/>
                <c:pt idx="0">
                  <c:v>1999-00</c:v>
                </c:pt>
              </c:strCache>
            </c:strRef>
          </c:tx>
          <c:spPr>
            <a:solidFill>
              <a:srgbClr val="CCCCFF"/>
            </a:solidFill>
            <a:ln w="25400">
              <a:noFill/>
            </a:ln>
          </c:spPr>
          <c:invertIfNegative val="0"/>
          <c:cat>
            <c:strRef>
              <c:f>Examples!$B$30:$E$30</c:f>
              <c:strCache>
                <c:ptCount val="4"/>
                <c:pt idx="0">
                  <c:v>Dark blue</c:v>
                </c:pt>
                <c:pt idx="1">
                  <c:v>Lime</c:v>
                </c:pt>
                <c:pt idx="2">
                  <c:v>Red</c:v>
                </c:pt>
                <c:pt idx="3">
                  <c:v>Blue</c:v>
                </c:pt>
              </c:strCache>
            </c:strRef>
          </c:cat>
          <c:val>
            <c:numRef>
              <c:f>Examples!$B$38:$E$38</c:f>
              <c:numCache>
                <c:formatCode>General</c:formatCode>
                <c:ptCount val="4"/>
                <c:pt idx="0">
                  <c:v>45</c:v>
                </c:pt>
                <c:pt idx="1">
                  <c:v>22</c:v>
                </c:pt>
                <c:pt idx="2">
                  <c:v>26</c:v>
                </c:pt>
                <c:pt idx="3">
                  <c:v>8</c:v>
                </c:pt>
              </c:numCache>
            </c:numRef>
          </c:val>
        </c:ser>
        <c:dLbls>
          <c:showLegendKey val="0"/>
          <c:showVal val="0"/>
          <c:showCatName val="0"/>
          <c:showSerName val="0"/>
          <c:showPercent val="0"/>
          <c:showBubbleSize val="0"/>
        </c:dLbls>
        <c:gapWidth val="150"/>
        <c:axId val="177091712"/>
        <c:axId val="177093248"/>
      </c:barChart>
      <c:catAx>
        <c:axId val="177091712"/>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77093248"/>
        <c:crosses val="autoZero"/>
        <c:auto val="1"/>
        <c:lblAlgn val="ctr"/>
        <c:lblOffset val="100"/>
        <c:tickLblSkip val="1"/>
        <c:tickMarkSkip val="1"/>
        <c:noMultiLvlLbl val="0"/>
      </c:catAx>
      <c:valAx>
        <c:axId val="177093248"/>
        <c:scaling>
          <c:orientation val="minMax"/>
        </c:scaling>
        <c:delete val="0"/>
        <c:axPos val="b"/>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77091712"/>
        <c:crosses val="max"/>
        <c:crossBetween val="between"/>
      </c:valAx>
      <c:spPr>
        <a:noFill/>
        <a:ln w="25400">
          <a:noFill/>
        </a:ln>
      </c:spPr>
    </c:plotArea>
    <c:legend>
      <c:legendPos val="r"/>
      <c:layout>
        <c:manualLayout>
          <c:xMode val="edge"/>
          <c:yMode val="edge"/>
          <c:x val="0.80605281097726833"/>
          <c:y val="0.2509505703422053"/>
          <c:w val="9.3535138475177901E-2"/>
          <c:h val="0.53612167300380231"/>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143085979870978E-2"/>
          <c:y val="6.1068816102129247E-2"/>
          <c:w val="0.90509001642157438"/>
          <c:h val="0.80916181335321247"/>
        </c:manualLayout>
      </c:layout>
      <c:barChart>
        <c:barDir val="col"/>
        <c:grouping val="clustered"/>
        <c:varyColors val="0"/>
        <c:ser>
          <c:idx val="1"/>
          <c:order val="0"/>
          <c:tx>
            <c:strRef>
              <c:f>Examples!$X$30</c:f>
              <c:strCache>
                <c:ptCount val="1"/>
                <c:pt idx="0">
                  <c:v>Black</c:v>
                </c:pt>
              </c:strCache>
            </c:strRef>
          </c:tx>
          <c:spPr>
            <a:solidFill>
              <a:srgbClr val="9999FF"/>
            </a:solidFill>
            <a:ln w="25400">
              <a:noFill/>
            </a:ln>
          </c:spPr>
          <c:invertIfNegative val="0"/>
          <c:cat>
            <c:strRef>
              <c:f>Examples!$W$31:$W$38</c:f>
              <c:strCache>
                <c:ptCount val="8"/>
                <c:pt idx="0">
                  <c:v>1975-76</c:v>
                </c:pt>
                <c:pt idx="1">
                  <c:v>1983-84</c:v>
                </c:pt>
                <c:pt idx="2">
                  <c:v>1988-89</c:v>
                </c:pt>
                <c:pt idx="3">
                  <c:v>1993-94</c:v>
                </c:pt>
                <c:pt idx="4">
                  <c:v>1996-97</c:v>
                </c:pt>
                <c:pt idx="5">
                  <c:v>1997-98</c:v>
                </c:pt>
                <c:pt idx="6">
                  <c:v>1998-99</c:v>
                </c:pt>
                <c:pt idx="7">
                  <c:v>1999-00</c:v>
                </c:pt>
              </c:strCache>
            </c:strRef>
          </c:cat>
          <c:val>
            <c:numRef>
              <c:f>Examples!$X$31:$X$38</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Examples!$Y$30</c:f>
              <c:strCache>
                <c:ptCount val="1"/>
                <c:pt idx="0">
                  <c:v>Red 100%</c:v>
                </c:pt>
              </c:strCache>
            </c:strRef>
          </c:tx>
          <c:spPr>
            <a:solidFill>
              <a:srgbClr val="993366"/>
            </a:solidFill>
            <a:ln w="25400">
              <a:noFill/>
            </a:ln>
          </c:spPr>
          <c:invertIfNegative val="0"/>
          <c:cat>
            <c:strRef>
              <c:f>Examples!$W$31:$W$38</c:f>
              <c:strCache>
                <c:ptCount val="8"/>
                <c:pt idx="0">
                  <c:v>1975-76</c:v>
                </c:pt>
                <c:pt idx="1">
                  <c:v>1983-84</c:v>
                </c:pt>
                <c:pt idx="2">
                  <c:v>1988-89</c:v>
                </c:pt>
                <c:pt idx="3">
                  <c:v>1993-94</c:v>
                </c:pt>
                <c:pt idx="4">
                  <c:v>1996-97</c:v>
                </c:pt>
                <c:pt idx="5">
                  <c:v>1997-98</c:v>
                </c:pt>
                <c:pt idx="6">
                  <c:v>1998-99</c:v>
                </c:pt>
                <c:pt idx="7">
                  <c:v>1999-00</c:v>
                </c:pt>
              </c:strCache>
            </c:strRef>
          </c:cat>
          <c:val>
            <c:numRef>
              <c:f>Examples!$Y$31:$Y$38</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177129344"/>
        <c:axId val="177130880"/>
      </c:barChart>
      <c:lineChart>
        <c:grouping val="standard"/>
        <c:varyColors val="0"/>
        <c:ser>
          <c:idx val="2"/>
          <c:order val="2"/>
          <c:tx>
            <c:strRef>
              <c:f>Examples!$Z$30</c:f>
              <c:strCache>
                <c:ptCount val="1"/>
                <c:pt idx="0">
                  <c:v>Red 70%</c:v>
                </c:pt>
              </c:strCache>
            </c:strRef>
          </c:tx>
          <c:spPr>
            <a:ln w="25400">
              <a:solidFill>
                <a:srgbClr val="CCFFFF"/>
              </a:solidFill>
              <a:prstDash val="solid"/>
            </a:ln>
          </c:spPr>
          <c:marker>
            <c:symbol val="none"/>
          </c:marker>
          <c:cat>
            <c:strRef>
              <c:f>Examples!$W$31:$W$38</c:f>
              <c:strCache>
                <c:ptCount val="8"/>
                <c:pt idx="0">
                  <c:v>1975-76</c:v>
                </c:pt>
                <c:pt idx="1">
                  <c:v>1983-84</c:v>
                </c:pt>
                <c:pt idx="2">
                  <c:v>1988-89</c:v>
                </c:pt>
                <c:pt idx="3">
                  <c:v>1993-94</c:v>
                </c:pt>
                <c:pt idx="4">
                  <c:v>1996-97</c:v>
                </c:pt>
                <c:pt idx="5">
                  <c:v>1997-98</c:v>
                </c:pt>
                <c:pt idx="6">
                  <c:v>1998-99</c:v>
                </c:pt>
                <c:pt idx="7">
                  <c:v>1999-00</c:v>
                </c:pt>
              </c:strCache>
            </c:strRef>
          </c:cat>
          <c:val>
            <c:numRef>
              <c:f>Examples!$Z$31:$Z$38</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Examples!$AA$30</c:f>
              <c:strCache>
                <c:ptCount val="1"/>
                <c:pt idx="0">
                  <c:v>Grey 40%</c:v>
                </c:pt>
              </c:strCache>
            </c:strRef>
          </c:tx>
          <c:spPr>
            <a:ln w="25400">
              <a:solidFill>
                <a:srgbClr val="FFFFCC"/>
              </a:solidFill>
              <a:prstDash val="solid"/>
            </a:ln>
          </c:spPr>
          <c:marker>
            <c:symbol val="none"/>
          </c:marker>
          <c:cat>
            <c:strRef>
              <c:f>Examples!$W$31:$W$38</c:f>
              <c:strCache>
                <c:ptCount val="8"/>
                <c:pt idx="0">
                  <c:v>1975-76</c:v>
                </c:pt>
                <c:pt idx="1">
                  <c:v>1983-84</c:v>
                </c:pt>
                <c:pt idx="2">
                  <c:v>1988-89</c:v>
                </c:pt>
                <c:pt idx="3">
                  <c:v>1993-94</c:v>
                </c:pt>
                <c:pt idx="4">
                  <c:v>1996-97</c:v>
                </c:pt>
                <c:pt idx="5">
                  <c:v>1997-98</c:v>
                </c:pt>
                <c:pt idx="6">
                  <c:v>1998-99</c:v>
                </c:pt>
                <c:pt idx="7">
                  <c:v>1999-00</c:v>
                </c:pt>
              </c:strCache>
            </c:strRef>
          </c:cat>
          <c:val>
            <c:numRef>
              <c:f>Examples!$AA$31:$AA$38</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177607808"/>
        <c:axId val="177609344"/>
      </c:lineChart>
      <c:catAx>
        <c:axId val="1771293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77130880"/>
        <c:crosses val="autoZero"/>
        <c:auto val="0"/>
        <c:lblAlgn val="ctr"/>
        <c:lblOffset val="100"/>
        <c:tickLblSkip val="1"/>
        <c:tickMarkSkip val="1"/>
        <c:noMultiLvlLbl val="0"/>
      </c:catAx>
      <c:valAx>
        <c:axId val="177130880"/>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77129344"/>
        <c:crosses val="autoZero"/>
        <c:crossBetween val="between"/>
      </c:valAx>
      <c:catAx>
        <c:axId val="177607808"/>
        <c:scaling>
          <c:orientation val="minMax"/>
        </c:scaling>
        <c:delete val="1"/>
        <c:axPos val="b"/>
        <c:majorTickMark val="out"/>
        <c:minorTickMark val="none"/>
        <c:tickLblPos val="nextTo"/>
        <c:crossAx val="177609344"/>
        <c:crosses val="autoZero"/>
        <c:auto val="0"/>
        <c:lblAlgn val="ctr"/>
        <c:lblOffset val="100"/>
        <c:noMultiLvlLbl val="0"/>
      </c:catAx>
      <c:valAx>
        <c:axId val="177609344"/>
        <c:scaling>
          <c:orientation val="minMax"/>
        </c:scaling>
        <c:delete val="0"/>
        <c:axPos val="r"/>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77607808"/>
        <c:crosses val="max"/>
        <c:crossBetween val="between"/>
      </c:valAx>
      <c:spPr>
        <a:noFill/>
        <a:ln w="25400">
          <a:noFill/>
        </a:ln>
      </c:spPr>
    </c:plotArea>
    <c:legend>
      <c:legendPos val="r"/>
      <c:layout>
        <c:manualLayout>
          <c:xMode val="edge"/>
          <c:yMode val="edge"/>
          <c:x val="0.23933991315707287"/>
          <c:y val="7.2519219121278483E-2"/>
          <c:w val="0.51169222812891435"/>
          <c:h val="6.4885617108512317E-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71703175845172E-2"/>
          <c:y val="6.0836501901140684E-2"/>
          <c:w val="0.90646553316385636"/>
          <c:h val="0.8098859315589354"/>
        </c:manualLayout>
      </c:layout>
      <c:areaChart>
        <c:grouping val="stacked"/>
        <c:varyColors val="0"/>
        <c:ser>
          <c:idx val="0"/>
          <c:order val="0"/>
          <c:tx>
            <c:strRef>
              <c:f>Examples!$B$30</c:f>
              <c:strCache>
                <c:ptCount val="1"/>
                <c:pt idx="0">
                  <c:v>Dark blue</c:v>
                </c:pt>
              </c:strCache>
            </c:strRef>
          </c:tx>
          <c:spPr>
            <a:solidFill>
              <a:srgbClr val="9999FF"/>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Examples!$B$31:$B$38</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Examples!$C$30</c:f>
              <c:strCache>
                <c:ptCount val="1"/>
                <c:pt idx="0">
                  <c:v>Lime</c:v>
                </c:pt>
              </c:strCache>
            </c:strRef>
          </c:tx>
          <c:spPr>
            <a:solidFill>
              <a:srgbClr val="993366"/>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Examples!$C$31:$C$38</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Examples!$D$30</c:f>
              <c:strCache>
                <c:ptCount val="1"/>
                <c:pt idx="0">
                  <c:v>Red</c:v>
                </c:pt>
              </c:strCache>
            </c:strRef>
          </c:tx>
          <c:spPr>
            <a:solidFill>
              <a:srgbClr val="FFFFCC"/>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Examples!$D$31:$D$38</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Examples!$E$30</c:f>
              <c:strCache>
                <c:ptCount val="1"/>
                <c:pt idx="0">
                  <c:v>Blue</c:v>
                </c:pt>
              </c:strCache>
            </c:strRef>
          </c:tx>
          <c:spPr>
            <a:solidFill>
              <a:srgbClr val="CCFFFF"/>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Examples!$E$31:$E$38</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Examples!$F$30</c:f>
              <c:strCache>
                <c:ptCount val="1"/>
                <c:pt idx="0">
                  <c:v>Light gold</c:v>
                </c:pt>
              </c:strCache>
            </c:strRef>
          </c:tx>
          <c:spPr>
            <a:solidFill>
              <a:srgbClr val="660066"/>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Examples!$F$31:$F$38</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Examples!$G$30</c:f>
              <c:strCache>
                <c:ptCount val="1"/>
                <c:pt idx="0">
                  <c:v>Green</c:v>
                </c:pt>
              </c:strCache>
            </c:strRef>
          </c:tx>
          <c:spPr>
            <a:solidFill>
              <a:srgbClr val="FF8080"/>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Examples!$G$31:$G$38</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Examples!$H$30</c:f>
              <c:strCache>
                <c:ptCount val="1"/>
                <c:pt idx="0">
                  <c:v>Maroon</c:v>
                </c:pt>
              </c:strCache>
            </c:strRef>
          </c:tx>
          <c:spPr>
            <a:solidFill>
              <a:srgbClr val="0066CC"/>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Examples!$H$31:$H$38</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Examples!$I$30</c:f>
              <c:strCache>
                <c:ptCount val="1"/>
                <c:pt idx="0">
                  <c:v>Light blue</c:v>
                </c:pt>
              </c:strCache>
            </c:strRef>
          </c:tx>
          <c:spPr>
            <a:solidFill>
              <a:srgbClr val="CCCCFF"/>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Examples!$I$31:$I$38</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177676672"/>
        <c:axId val="177678208"/>
      </c:areaChart>
      <c:catAx>
        <c:axId val="177676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77678208"/>
        <c:crosses val="autoZero"/>
        <c:auto val="1"/>
        <c:lblAlgn val="ctr"/>
        <c:lblOffset val="100"/>
        <c:tickLblSkip val="1"/>
        <c:tickMarkSkip val="1"/>
        <c:noMultiLvlLbl val="0"/>
      </c:catAx>
      <c:valAx>
        <c:axId val="1776782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77676672"/>
        <c:crosses val="autoZero"/>
        <c:crossBetween val="midCat"/>
      </c:valAx>
      <c:spPr>
        <a:noFill/>
        <a:ln w="3175">
          <a:solidFill>
            <a:srgbClr val="000000"/>
          </a:solidFill>
          <a:prstDash val="solid"/>
        </a:ln>
      </c:spPr>
    </c:plotArea>
    <c:legend>
      <c:legendPos val="b"/>
      <c:layout>
        <c:manualLayout>
          <c:xMode val="edge"/>
          <c:yMode val="edge"/>
          <c:x val="0.25034404709532909"/>
          <c:y val="6.8441064638783272E-2"/>
          <c:w val="0.58459461546986191"/>
          <c:h val="7.9847908745247151E-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04454310075589E-2"/>
          <c:y val="0.13307984790874525"/>
          <c:w val="0.88583278202962601"/>
          <c:h val="0.73764258555133078"/>
        </c:manualLayout>
      </c:layout>
      <c:areaChart>
        <c:grouping val="percentStacked"/>
        <c:varyColors val="0"/>
        <c:ser>
          <c:idx val="0"/>
          <c:order val="0"/>
          <c:tx>
            <c:strRef>
              <c:f>Examples!$B$30</c:f>
              <c:strCache>
                <c:ptCount val="1"/>
                <c:pt idx="0">
                  <c:v>Dark blue</c:v>
                </c:pt>
              </c:strCache>
            </c:strRef>
          </c:tx>
          <c:spPr>
            <a:solidFill>
              <a:srgbClr val="9999FF"/>
            </a:solidFill>
            <a:ln w="25400">
              <a:noFill/>
            </a:ln>
          </c:spPr>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axId val="177712128"/>
        <c:axId val="177722112"/>
      </c:areaChart>
      <c:catAx>
        <c:axId val="177712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77722112"/>
        <c:crosses val="autoZero"/>
        <c:auto val="1"/>
        <c:lblAlgn val="ctr"/>
        <c:lblOffset val="100"/>
        <c:tickLblSkip val="1"/>
        <c:tickMarkSkip val="1"/>
        <c:noMultiLvlLbl val="0"/>
      </c:catAx>
      <c:valAx>
        <c:axId val="17772211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77712128"/>
        <c:crosses val="autoZero"/>
        <c:crossBetween val="midCat"/>
      </c:valAx>
      <c:spPr>
        <a:noFill/>
        <a:ln w="3175">
          <a:solidFill>
            <a:srgbClr val="000000"/>
          </a:solidFill>
          <a:prstDash val="solid"/>
        </a:ln>
      </c:spPr>
    </c:plotArea>
    <c:legend>
      <c:legendPos val="b"/>
      <c:layout>
        <c:manualLayout>
          <c:xMode val="edge"/>
          <c:yMode val="edge"/>
          <c:x val="0.13480064074363873"/>
          <c:y val="1.9011406844106463E-2"/>
          <c:w val="0.71389318924437251"/>
          <c:h val="0.11406844106463879"/>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04454310075589E-2"/>
          <c:y val="6.0836501901140684E-2"/>
          <c:w val="0.8088038444618324"/>
          <c:h val="0.8098859315589354"/>
        </c:manualLayout>
      </c:layout>
      <c:barChart>
        <c:barDir val="col"/>
        <c:grouping val="percentStacked"/>
        <c:varyColors val="0"/>
        <c:ser>
          <c:idx val="0"/>
          <c:order val="0"/>
          <c:tx>
            <c:strRef>
              <c:f>Examples!$B$30</c:f>
              <c:strCache>
                <c:ptCount val="1"/>
                <c:pt idx="0">
                  <c:v>Dark blue</c:v>
                </c:pt>
              </c:strCache>
            </c:strRef>
          </c:tx>
          <c:spPr>
            <a:solidFill>
              <a:srgbClr val="9999FF"/>
            </a:solidFill>
            <a:ln w="25400">
              <a:noFill/>
            </a:ln>
          </c:spPr>
          <c:invertIfNegative val="0"/>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invertIfNegative val="0"/>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invertIfNegative val="0"/>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invertIfNegative val="0"/>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invertIfNegative val="0"/>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invertIfNegative val="0"/>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invertIfNegative val="0"/>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invertIfNegative val="0"/>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80599040"/>
        <c:axId val="180609024"/>
      </c:barChart>
      <c:catAx>
        <c:axId val="1805990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80609024"/>
        <c:crosses val="autoZero"/>
        <c:auto val="1"/>
        <c:lblAlgn val="ctr"/>
        <c:lblOffset val="100"/>
        <c:tickLblSkip val="1"/>
        <c:tickMarkSkip val="1"/>
        <c:noMultiLvlLbl val="0"/>
      </c:catAx>
      <c:valAx>
        <c:axId val="18060902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80599040"/>
        <c:crosses val="autoZero"/>
        <c:crossBetween val="between"/>
      </c:valAx>
      <c:spPr>
        <a:noFill/>
        <a:ln w="25400">
          <a:noFill/>
        </a:ln>
      </c:spPr>
    </c:plotArea>
    <c:legend>
      <c:legendPos val="r"/>
      <c:layout>
        <c:manualLayout>
          <c:xMode val="edge"/>
          <c:yMode val="edge"/>
          <c:x val="0.89683691596788218"/>
          <c:y val="1.9011406844106463E-2"/>
          <c:w val="9.4910655217459922E-2"/>
          <c:h val="0.80608365019011408"/>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518602722153006E-2"/>
          <c:y val="7.2243346007604556E-2"/>
          <c:w val="0.93947793497862508"/>
          <c:h val="0.79847908745247154"/>
        </c:manualLayout>
      </c:layout>
      <c:barChart>
        <c:barDir val="col"/>
        <c:grouping val="clustered"/>
        <c:varyColors val="0"/>
        <c:ser>
          <c:idx val="0"/>
          <c:order val="0"/>
          <c:tx>
            <c:strRef>
              <c:f>Examples!$A$31</c:f>
              <c:strCache>
                <c:ptCount val="1"/>
                <c:pt idx="0">
                  <c:v>1975-76</c:v>
                </c:pt>
              </c:strCache>
            </c:strRef>
          </c:tx>
          <c:spPr>
            <a:solidFill>
              <a:srgbClr val="9999FF"/>
            </a:solidFill>
            <a:ln w="25400">
              <a:noFill/>
            </a:ln>
          </c:spPr>
          <c:invertIfNegative val="0"/>
          <c:cat>
            <c:strRef>
              <c:f>Examples!$B$30:$D$30</c:f>
              <c:strCache>
                <c:ptCount val="3"/>
                <c:pt idx="0">
                  <c:v>Dark blue</c:v>
                </c:pt>
                <c:pt idx="1">
                  <c:v>Lime</c:v>
                </c:pt>
                <c:pt idx="2">
                  <c:v>Red</c:v>
                </c:pt>
              </c:strCache>
            </c:strRef>
          </c:cat>
          <c:val>
            <c:numRef>
              <c:f>Examples!$B$31:$D$31</c:f>
              <c:numCache>
                <c:formatCode>General</c:formatCode>
                <c:ptCount val="3"/>
                <c:pt idx="0">
                  <c:v>36.19</c:v>
                </c:pt>
                <c:pt idx="1">
                  <c:v>36.880000000000003</c:v>
                </c:pt>
                <c:pt idx="2">
                  <c:v>21.56</c:v>
                </c:pt>
              </c:numCache>
            </c:numRef>
          </c:val>
        </c:ser>
        <c:ser>
          <c:idx val="1"/>
          <c:order val="1"/>
          <c:tx>
            <c:strRef>
              <c:f>Examples!$A$32</c:f>
              <c:strCache>
                <c:ptCount val="1"/>
                <c:pt idx="0">
                  <c:v>1983-84</c:v>
                </c:pt>
              </c:strCache>
            </c:strRef>
          </c:tx>
          <c:spPr>
            <a:solidFill>
              <a:srgbClr val="993366"/>
            </a:solidFill>
            <a:ln w="25400">
              <a:noFill/>
            </a:ln>
          </c:spPr>
          <c:invertIfNegative val="0"/>
          <c:cat>
            <c:strRef>
              <c:f>Examples!$B$30:$D$30</c:f>
              <c:strCache>
                <c:ptCount val="3"/>
                <c:pt idx="0">
                  <c:v>Dark blue</c:v>
                </c:pt>
                <c:pt idx="1">
                  <c:v>Lime</c:v>
                </c:pt>
                <c:pt idx="2">
                  <c:v>Red</c:v>
                </c:pt>
              </c:strCache>
            </c:strRef>
          </c:cat>
          <c:val>
            <c:numRef>
              <c:f>Examples!$B$32:$D$32</c:f>
              <c:numCache>
                <c:formatCode>General</c:formatCode>
                <c:ptCount val="3"/>
                <c:pt idx="0">
                  <c:v>39.39</c:v>
                </c:pt>
                <c:pt idx="1">
                  <c:v>32.020000000000003</c:v>
                </c:pt>
                <c:pt idx="2">
                  <c:v>21.6</c:v>
                </c:pt>
              </c:numCache>
            </c:numRef>
          </c:val>
        </c:ser>
        <c:ser>
          <c:idx val="2"/>
          <c:order val="2"/>
          <c:tx>
            <c:strRef>
              <c:f>Examples!$A$33</c:f>
              <c:strCache>
                <c:ptCount val="1"/>
                <c:pt idx="0">
                  <c:v>1988-89</c:v>
                </c:pt>
              </c:strCache>
            </c:strRef>
          </c:tx>
          <c:spPr>
            <a:solidFill>
              <a:srgbClr val="FFFFCC"/>
            </a:solidFill>
            <a:ln w="25400">
              <a:noFill/>
            </a:ln>
          </c:spPr>
          <c:invertIfNegative val="0"/>
          <c:cat>
            <c:strRef>
              <c:f>Examples!$B$30:$D$30</c:f>
              <c:strCache>
                <c:ptCount val="3"/>
                <c:pt idx="0">
                  <c:v>Dark blue</c:v>
                </c:pt>
                <c:pt idx="1">
                  <c:v>Lime</c:v>
                </c:pt>
                <c:pt idx="2">
                  <c:v>Red</c:v>
                </c:pt>
              </c:strCache>
            </c:strRef>
          </c:cat>
          <c:val>
            <c:numRef>
              <c:f>Examples!$B$33:$D$33</c:f>
              <c:numCache>
                <c:formatCode>General</c:formatCode>
                <c:ptCount val="3"/>
                <c:pt idx="0">
                  <c:v>42.78</c:v>
                </c:pt>
                <c:pt idx="1">
                  <c:v>29.91</c:v>
                </c:pt>
                <c:pt idx="2">
                  <c:v>18.350000000000001</c:v>
                </c:pt>
              </c:numCache>
            </c:numRef>
          </c:val>
        </c:ser>
        <c:ser>
          <c:idx val="3"/>
          <c:order val="3"/>
          <c:tx>
            <c:strRef>
              <c:f>Examples!$A$34</c:f>
              <c:strCache>
                <c:ptCount val="1"/>
                <c:pt idx="0">
                  <c:v>1993-94</c:v>
                </c:pt>
              </c:strCache>
            </c:strRef>
          </c:tx>
          <c:spPr>
            <a:solidFill>
              <a:srgbClr val="CCFFFF"/>
            </a:solidFill>
            <a:ln w="25400">
              <a:noFill/>
            </a:ln>
          </c:spPr>
          <c:invertIfNegative val="0"/>
          <c:cat>
            <c:strRef>
              <c:f>Examples!$B$30:$D$30</c:f>
              <c:strCache>
                <c:ptCount val="3"/>
                <c:pt idx="0">
                  <c:v>Dark blue</c:v>
                </c:pt>
                <c:pt idx="1">
                  <c:v>Lime</c:v>
                </c:pt>
                <c:pt idx="2">
                  <c:v>Red</c:v>
                </c:pt>
              </c:strCache>
            </c:strRef>
          </c:cat>
          <c:val>
            <c:numRef>
              <c:f>Examples!$B$34:$D$34</c:f>
              <c:numCache>
                <c:formatCode>General</c:formatCode>
                <c:ptCount val="3"/>
                <c:pt idx="0">
                  <c:v>42.13</c:v>
                </c:pt>
                <c:pt idx="1">
                  <c:v>26.53</c:v>
                </c:pt>
                <c:pt idx="2">
                  <c:v>21.6</c:v>
                </c:pt>
              </c:numCache>
            </c:numRef>
          </c:val>
        </c:ser>
        <c:ser>
          <c:idx val="4"/>
          <c:order val="4"/>
          <c:tx>
            <c:strRef>
              <c:f>Examples!$A$35</c:f>
              <c:strCache>
                <c:ptCount val="1"/>
                <c:pt idx="0">
                  <c:v>1996-97</c:v>
                </c:pt>
              </c:strCache>
            </c:strRef>
          </c:tx>
          <c:spPr>
            <a:solidFill>
              <a:srgbClr val="660066"/>
            </a:solidFill>
            <a:ln w="25400">
              <a:noFill/>
            </a:ln>
          </c:spPr>
          <c:invertIfNegative val="0"/>
          <c:cat>
            <c:strRef>
              <c:f>Examples!$B$30:$D$30</c:f>
              <c:strCache>
                <c:ptCount val="3"/>
                <c:pt idx="0">
                  <c:v>Dark blue</c:v>
                </c:pt>
                <c:pt idx="1">
                  <c:v>Lime</c:v>
                </c:pt>
                <c:pt idx="2">
                  <c:v>Red</c:v>
                </c:pt>
              </c:strCache>
            </c:strRef>
          </c:cat>
          <c:val>
            <c:numRef>
              <c:f>Examples!$B$35:$D$35</c:f>
              <c:numCache>
                <c:formatCode>General</c:formatCode>
                <c:ptCount val="3"/>
                <c:pt idx="0">
                  <c:v>41.69</c:v>
                </c:pt>
                <c:pt idx="1">
                  <c:v>24.76</c:v>
                </c:pt>
                <c:pt idx="2">
                  <c:v>23.98</c:v>
                </c:pt>
              </c:numCache>
            </c:numRef>
          </c:val>
        </c:ser>
        <c:ser>
          <c:idx val="5"/>
          <c:order val="5"/>
          <c:tx>
            <c:strRef>
              <c:f>Examples!$A$36</c:f>
              <c:strCache>
                <c:ptCount val="1"/>
                <c:pt idx="0">
                  <c:v>1997-98</c:v>
                </c:pt>
              </c:strCache>
            </c:strRef>
          </c:tx>
          <c:spPr>
            <a:solidFill>
              <a:srgbClr val="FF8080"/>
            </a:solidFill>
            <a:ln w="25400">
              <a:noFill/>
            </a:ln>
          </c:spPr>
          <c:invertIfNegative val="0"/>
          <c:cat>
            <c:strRef>
              <c:f>Examples!$B$30:$D$30</c:f>
              <c:strCache>
                <c:ptCount val="3"/>
                <c:pt idx="0">
                  <c:v>Dark blue</c:v>
                </c:pt>
                <c:pt idx="1">
                  <c:v>Lime</c:v>
                </c:pt>
                <c:pt idx="2">
                  <c:v>Red</c:v>
                </c:pt>
              </c:strCache>
            </c:strRef>
          </c:cat>
          <c:val>
            <c:numRef>
              <c:f>Examples!$B$36:$D$36</c:f>
              <c:numCache>
                <c:formatCode>General</c:formatCode>
                <c:ptCount val="3"/>
                <c:pt idx="0">
                  <c:v>39.39</c:v>
                </c:pt>
                <c:pt idx="1">
                  <c:v>32.020000000000003</c:v>
                </c:pt>
                <c:pt idx="2">
                  <c:v>21.6</c:v>
                </c:pt>
              </c:numCache>
            </c:numRef>
          </c:val>
        </c:ser>
        <c:ser>
          <c:idx val="6"/>
          <c:order val="6"/>
          <c:tx>
            <c:strRef>
              <c:f>Examples!$A$37</c:f>
              <c:strCache>
                <c:ptCount val="1"/>
                <c:pt idx="0">
                  <c:v>1998-99</c:v>
                </c:pt>
              </c:strCache>
            </c:strRef>
          </c:tx>
          <c:spPr>
            <a:solidFill>
              <a:srgbClr val="0066CC"/>
            </a:solidFill>
            <a:ln w="25400">
              <a:noFill/>
            </a:ln>
          </c:spPr>
          <c:invertIfNegative val="0"/>
          <c:cat>
            <c:strRef>
              <c:f>Examples!$B$30:$D$30</c:f>
              <c:strCache>
                <c:ptCount val="3"/>
                <c:pt idx="0">
                  <c:v>Dark blue</c:v>
                </c:pt>
                <c:pt idx="1">
                  <c:v>Lime</c:v>
                </c:pt>
                <c:pt idx="2">
                  <c:v>Red</c:v>
                </c:pt>
              </c:strCache>
            </c:strRef>
          </c:cat>
          <c:val>
            <c:numRef>
              <c:f>Examples!$B$37:$D$37</c:f>
              <c:numCache>
                <c:formatCode>General</c:formatCode>
                <c:ptCount val="3"/>
                <c:pt idx="0">
                  <c:v>42.13</c:v>
                </c:pt>
                <c:pt idx="1">
                  <c:v>26.53</c:v>
                </c:pt>
                <c:pt idx="2">
                  <c:v>21.6</c:v>
                </c:pt>
              </c:numCache>
            </c:numRef>
          </c:val>
        </c:ser>
        <c:ser>
          <c:idx val="7"/>
          <c:order val="7"/>
          <c:tx>
            <c:strRef>
              <c:f>Examples!$A$38</c:f>
              <c:strCache>
                <c:ptCount val="1"/>
                <c:pt idx="0">
                  <c:v>1999-00</c:v>
                </c:pt>
              </c:strCache>
            </c:strRef>
          </c:tx>
          <c:spPr>
            <a:solidFill>
              <a:srgbClr val="CCCCFF"/>
            </a:solidFill>
            <a:ln w="25400">
              <a:noFill/>
            </a:ln>
          </c:spPr>
          <c:invertIfNegative val="0"/>
          <c:cat>
            <c:strRef>
              <c:f>Examples!$B$30:$D$30</c:f>
              <c:strCache>
                <c:ptCount val="3"/>
                <c:pt idx="0">
                  <c:v>Dark blue</c:v>
                </c:pt>
                <c:pt idx="1">
                  <c:v>Lime</c:v>
                </c:pt>
                <c:pt idx="2">
                  <c:v>Red</c:v>
                </c:pt>
              </c:strCache>
            </c:strRef>
          </c:cat>
          <c:val>
            <c:numRef>
              <c:f>Examples!$B$38:$D$38</c:f>
              <c:numCache>
                <c:formatCode>General</c:formatCode>
                <c:ptCount val="3"/>
                <c:pt idx="0">
                  <c:v>45</c:v>
                </c:pt>
                <c:pt idx="1">
                  <c:v>22</c:v>
                </c:pt>
                <c:pt idx="2">
                  <c:v>26</c:v>
                </c:pt>
              </c:numCache>
            </c:numRef>
          </c:val>
        </c:ser>
        <c:dLbls>
          <c:showLegendKey val="0"/>
          <c:showVal val="0"/>
          <c:showCatName val="0"/>
          <c:showSerName val="0"/>
          <c:showPercent val="0"/>
          <c:showBubbleSize val="0"/>
        </c:dLbls>
        <c:gapWidth val="150"/>
        <c:axId val="182362880"/>
        <c:axId val="182364416"/>
      </c:barChart>
      <c:catAx>
        <c:axId val="1823628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82364416"/>
        <c:crosses val="autoZero"/>
        <c:auto val="1"/>
        <c:lblAlgn val="ctr"/>
        <c:lblOffset val="100"/>
        <c:tickLblSkip val="1"/>
        <c:tickMarkSkip val="1"/>
        <c:noMultiLvlLbl val="0"/>
      </c:catAx>
      <c:valAx>
        <c:axId val="182364416"/>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82362880"/>
        <c:crosses val="autoZero"/>
        <c:crossBetween val="between"/>
      </c:valAx>
      <c:spPr>
        <a:noFill/>
        <a:ln w="25400">
          <a:noFill/>
        </a:ln>
      </c:spPr>
    </c:plotArea>
    <c:legend>
      <c:legendPos val="r"/>
      <c:layout>
        <c:manualLayout>
          <c:xMode val="edge"/>
          <c:yMode val="edge"/>
          <c:x val="0.46630017563360748"/>
          <c:y val="8.7452471482889732E-2"/>
          <c:w val="0.41265502268460841"/>
          <c:h val="0.12547528517110265"/>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269636206717061E-2"/>
          <c:y val="6.0836501901140684E-2"/>
          <c:w val="0.93397586800949695"/>
          <c:h val="0.8098859315589354"/>
        </c:manualLayout>
      </c:layout>
      <c:scatterChart>
        <c:scatterStyle val="lineMarker"/>
        <c:varyColors val="0"/>
        <c:ser>
          <c:idx val="0"/>
          <c:order val="0"/>
          <c:tx>
            <c:strRef>
              <c:f>Examples!$T$30</c:f>
              <c:strCache>
                <c:ptCount val="1"/>
                <c:pt idx="0">
                  <c:v>1st Y value</c:v>
                </c:pt>
              </c:strCache>
            </c:strRef>
          </c:tx>
          <c:spPr>
            <a:ln w="28575">
              <a:noFill/>
            </a:ln>
          </c:spPr>
          <c:marker>
            <c:symbol val="diamond"/>
            <c:size val="7"/>
            <c:spPr>
              <a:solidFill>
                <a:srgbClr val="000080"/>
              </a:solidFill>
              <a:ln>
                <a:solidFill>
                  <a:srgbClr val="000080"/>
                </a:solidFill>
                <a:prstDash val="solid"/>
              </a:ln>
            </c:spPr>
          </c:marker>
          <c:xVal>
            <c:numRef>
              <c:f>Examples!$S$31:$S$35</c:f>
              <c:numCache>
                <c:formatCode>General</c:formatCode>
                <c:ptCount val="5"/>
                <c:pt idx="0">
                  <c:v>1.8</c:v>
                </c:pt>
                <c:pt idx="1">
                  <c:v>2.2999999999999998</c:v>
                </c:pt>
                <c:pt idx="2">
                  <c:v>3.7</c:v>
                </c:pt>
                <c:pt idx="3">
                  <c:v>4.0999999999999996</c:v>
                </c:pt>
                <c:pt idx="4">
                  <c:v>5.5</c:v>
                </c:pt>
              </c:numCache>
            </c:numRef>
          </c:xVal>
          <c:yVal>
            <c:numRef>
              <c:f>Examples!$T$31:$T$35</c:f>
              <c:numCache>
                <c:formatCode>General</c:formatCode>
                <c:ptCount val="5"/>
                <c:pt idx="0">
                  <c:v>10</c:v>
                </c:pt>
                <c:pt idx="1">
                  <c:v>12</c:v>
                </c:pt>
                <c:pt idx="2">
                  <c:v>16</c:v>
                </c:pt>
                <c:pt idx="3">
                  <c:v>8</c:v>
                </c:pt>
                <c:pt idx="4">
                  <c:v>14</c:v>
                </c:pt>
              </c:numCache>
            </c:numRef>
          </c:yVal>
          <c:smooth val="0"/>
        </c:ser>
        <c:ser>
          <c:idx val="1"/>
          <c:order val="1"/>
          <c:tx>
            <c:strRef>
              <c:f>Examples!$U$30</c:f>
              <c:strCache>
                <c:ptCount val="1"/>
                <c:pt idx="0">
                  <c:v>2nd Y value</c:v>
                </c:pt>
              </c:strCache>
            </c:strRef>
          </c:tx>
          <c:spPr>
            <a:ln w="28575">
              <a:noFill/>
            </a:ln>
          </c:spPr>
          <c:marker>
            <c:symbol val="square"/>
            <c:size val="6"/>
            <c:spPr>
              <a:solidFill>
                <a:srgbClr val="FF00FF"/>
              </a:solidFill>
              <a:ln>
                <a:solidFill>
                  <a:srgbClr val="FF00FF"/>
                </a:solidFill>
                <a:prstDash val="solid"/>
              </a:ln>
            </c:spPr>
          </c:marker>
          <c:xVal>
            <c:numRef>
              <c:f>Examples!$S$31:$S$35</c:f>
              <c:numCache>
                <c:formatCode>General</c:formatCode>
                <c:ptCount val="5"/>
                <c:pt idx="0">
                  <c:v>1.8</c:v>
                </c:pt>
                <c:pt idx="1">
                  <c:v>2.2999999999999998</c:v>
                </c:pt>
                <c:pt idx="2">
                  <c:v>3.7</c:v>
                </c:pt>
                <c:pt idx="3">
                  <c:v>4.0999999999999996</c:v>
                </c:pt>
                <c:pt idx="4">
                  <c:v>5.5</c:v>
                </c:pt>
              </c:numCache>
            </c:numRef>
          </c:xVal>
          <c:yVal>
            <c:numRef>
              <c:f>Examples!$U$31:$U$35</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82724864"/>
        <c:axId val="182735232"/>
      </c:scatterChart>
      <c:valAx>
        <c:axId val="182724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82735232"/>
        <c:crosses val="autoZero"/>
        <c:crossBetween val="midCat"/>
      </c:valAx>
      <c:valAx>
        <c:axId val="182735232"/>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82724864"/>
        <c:crosses val="autoZero"/>
        <c:crossBetween val="midCat"/>
      </c:valAx>
      <c:spPr>
        <a:noFill/>
        <a:ln w="25400">
          <a:noFill/>
        </a:ln>
      </c:spPr>
    </c:plotArea>
    <c:legend>
      <c:legendPos val="r"/>
      <c:layout>
        <c:manualLayout>
          <c:xMode val="edge"/>
          <c:yMode val="edge"/>
          <c:x val="0.13480064074363873"/>
          <c:y val="9.125475285171103E-2"/>
          <c:w val="0.29023403262150788"/>
          <c:h val="7.6045627376425853E-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2.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1.xml"/><Relationship Id="rId16" Type="http://schemas.openxmlformats.org/officeDocument/2006/relationships/chart" Target="../charts/chart15.xml"/><Relationship Id="rId1" Type="http://schemas.openxmlformats.org/officeDocument/2006/relationships/image" Target="../media/image1.png"/><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5" Type="http://schemas.openxmlformats.org/officeDocument/2006/relationships/chart" Target="../charts/chart1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 Id="rId1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19050</xdr:colOff>
      <xdr:row>39</xdr:row>
      <xdr:rowOff>0</xdr:rowOff>
    </xdr:from>
    <xdr:to>
      <xdr:col>2</xdr:col>
      <xdr:colOff>114300</xdr:colOff>
      <xdr:row>134</xdr:row>
      <xdr:rowOff>76200</xdr:rowOff>
    </xdr:to>
    <xdr:sp macro="" textlink="">
      <xdr:nvSpPr>
        <xdr:cNvPr id="28735" name="Text Box 63"/>
        <xdr:cNvSpPr txBox="1">
          <a:spLocks noChangeArrowheads="1"/>
        </xdr:cNvSpPr>
      </xdr:nvSpPr>
      <xdr:spPr bwMode="auto">
        <a:xfrm>
          <a:off x="19050" y="6524625"/>
          <a:ext cx="1847850" cy="145542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AU" sz="1200" b="1" i="0" u="none" strike="noStrike" baseline="0">
              <a:solidFill>
                <a:srgbClr val="FF0000"/>
              </a:solidFill>
              <a:latin typeface="Arial Narrow"/>
            </a:rPr>
            <a:t>Please read</a:t>
          </a:r>
          <a:endParaRPr lang="en-AU" sz="1000" b="0" i="0" u="none" strike="noStrike" baseline="0">
            <a:solidFill>
              <a:srgbClr val="FF0000"/>
            </a:solidFill>
            <a:latin typeface="Arial Narrow"/>
          </a:endParaRP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The charts in this Examples sheet are available when you use the Custom Chart macro on the IPART menu. </a:t>
          </a:r>
          <a:r>
            <a:rPr lang="en-AU" sz="1000" b="1" i="0" u="none" strike="noStrike" baseline="0">
              <a:solidFill>
                <a:srgbClr val="FF0000"/>
              </a:solidFill>
              <a:latin typeface="Arial Narrow"/>
            </a:rPr>
            <a:t>Note</a:t>
          </a:r>
          <a:r>
            <a:rPr lang="en-AU" sz="1000" b="0" i="0" u="none" strike="noStrike" baseline="0">
              <a:solidFill>
                <a:srgbClr val="FF0000"/>
              </a:solidFill>
              <a:latin typeface="Arial Narrow"/>
            </a:rPr>
            <a:t> their names, colours, font and its ize and other general features.</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To produce a customised IPART chart</a:t>
          </a:r>
          <a:r>
            <a:rPr lang="en-AU" sz="1000" b="0" i="0" u="none" strike="noStrike" baseline="0">
              <a:solidFill>
                <a:srgbClr val="FF0000"/>
              </a:solidFill>
              <a:latin typeface="Arial Narrow"/>
            </a:rPr>
            <a:t>, create or copy and paste link contiguous data that are to be plotted onto one of the other sheets.  Select the data and then under the IPART menu select Custom Chart. Complete the dialogue box. The smaller size option enables two charts to be pasted side by side in the figure framework and six charts to be included on an IPART report page (see below). </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Note</a:t>
          </a:r>
          <a:r>
            <a:rPr lang="en-AU" sz="1000" b="0" i="0" u="none" strike="noStrike" baseline="0">
              <a:solidFill>
                <a:srgbClr val="FF0000"/>
              </a:solidFill>
              <a:latin typeface="Arial Narrow"/>
            </a:rPr>
            <a:t> that after creating a customised chart you cannot change its type (only its size and titles) using the custom macro and if the chart has positive and negative values you will have to specify decimal places after creating the chart.</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Alternatively</a:t>
          </a:r>
          <a:r>
            <a:rPr lang="en-AU" sz="1000" b="0" i="0" u="none" strike="noStrike" baseline="0">
              <a:solidFill>
                <a:srgbClr val="FF0000"/>
              </a:solidFill>
              <a:latin typeface="Arial Narrow"/>
            </a:rPr>
            <a:t>,</a:t>
          </a:r>
          <a:r>
            <a:rPr lang="en-AU" sz="1000" b="1" i="0" u="none" strike="noStrike" baseline="0">
              <a:solidFill>
                <a:srgbClr val="FF0000"/>
              </a:solidFill>
              <a:latin typeface="Arial Narrow"/>
            </a:rPr>
            <a:t> </a:t>
          </a:r>
          <a:r>
            <a:rPr lang="en-AU" sz="1000" b="0" i="0" u="none" strike="noStrike" baseline="0">
              <a:solidFill>
                <a:srgbClr val="FF0000"/>
              </a:solidFill>
              <a:latin typeface="Arial Narrow"/>
            </a:rPr>
            <a:t>copy the chart on this sheet that is closest to what you require and paste it onto one of the other sheets with the contiguous data to be plotted. If necessary, alter the 'Chart Type...', then resource the 'Source Data...'. Fix the placement of the legend or directly label the chart elements.</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Alternatively</a:t>
          </a:r>
          <a:r>
            <a:rPr lang="en-AU" sz="1000" b="0" i="0" u="none" strike="noStrike" baseline="0">
              <a:solidFill>
                <a:srgbClr val="FF0000"/>
              </a:solidFill>
              <a:latin typeface="Arial Narrow"/>
            </a:rPr>
            <a:t>, use Excel's chart wizard and then apply  the features of the charts on this sheet to your chart by formatting the chart area and altering chart options.</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A recommended way  to get Excel charts into a Word document</a:t>
          </a:r>
          <a:r>
            <a:rPr lang="en-AU" sz="1000" b="0" i="0" u="none" strike="noStrike" baseline="0">
              <a:solidFill>
                <a:srgbClr val="FF0000"/>
              </a:solidFill>
              <a:latin typeface="Arial Narrow"/>
            </a:rPr>
            <a:t>  (so that file sizes are kept to a minimum and Word file recipients cannot access your work sheets) follows.</a:t>
          </a: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Select the chart </a:t>
          </a:r>
          <a:r>
            <a:rPr lang="en-AU" sz="1000" b="1" i="0" u="none" strike="noStrike" baseline="0">
              <a:solidFill>
                <a:srgbClr val="FF0000"/>
              </a:solidFill>
              <a:latin typeface="Arial Narrow"/>
            </a:rPr>
            <a:t>in Excel</a:t>
          </a:r>
          <a:r>
            <a:rPr lang="en-AU" sz="1000" b="0" i="0" u="none" strike="noStrike" baseline="0">
              <a:solidFill>
                <a:srgbClr val="FF0000"/>
              </a:solidFill>
              <a:latin typeface="Arial Narrow"/>
            </a:rPr>
            <a:t> and then under the IPART menu select </a:t>
          </a:r>
          <a:r>
            <a:rPr lang="en-AU" sz="1000" b="1" i="0" u="none" strike="noStrike" baseline="0">
              <a:solidFill>
                <a:srgbClr val="FF0000"/>
              </a:solidFill>
              <a:latin typeface="Arial Narrow"/>
            </a:rPr>
            <a:t>Copy Chart as Picture</a:t>
          </a:r>
          <a:r>
            <a:rPr lang="en-AU" sz="1000" b="0" i="0" u="none" strike="noStrike" baseline="0">
              <a:solidFill>
                <a:srgbClr val="FF0000"/>
              </a:solidFill>
              <a:latin typeface="Arial Narrow"/>
            </a:rPr>
            <a:t>.</a:t>
          </a: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Then </a:t>
          </a:r>
          <a:r>
            <a:rPr lang="en-AU" sz="1000" b="1" i="0" u="none" strike="noStrike" baseline="0">
              <a:solidFill>
                <a:srgbClr val="FF0000"/>
              </a:solidFill>
              <a:latin typeface="Arial Narrow"/>
            </a:rPr>
            <a:t>in the destination Word document</a:t>
          </a:r>
          <a:r>
            <a:rPr lang="en-AU" sz="1000" b="0" i="0" u="none" strike="noStrike" baseline="0">
              <a:solidFill>
                <a:srgbClr val="FF0000"/>
              </a:solidFill>
              <a:latin typeface="Arial Narrow"/>
            </a:rPr>
            <a:t> created from the template Report &amp; determination, </a:t>
          </a:r>
          <a:r>
            <a:rPr lang="en-AU" sz="1000" b="1" i="0" u="none" strike="noStrike" baseline="0">
              <a:solidFill>
                <a:srgbClr val="FF0000"/>
              </a:solidFill>
              <a:latin typeface="Arial Narrow"/>
            </a:rPr>
            <a:t>Insert Figure framework</a:t>
          </a:r>
          <a:r>
            <a:rPr lang="en-AU" sz="1000" b="0" i="0" u="none" strike="noStrike" baseline="0">
              <a:solidFill>
                <a:srgbClr val="FF0000"/>
              </a:solidFill>
              <a:latin typeface="Arial Narrow"/>
            </a:rPr>
            <a:t> from the Report menu, put your cursor in the framework's cell, and then select </a:t>
          </a:r>
          <a:r>
            <a:rPr lang="en-AU" sz="1000" b="1" i="0" u="none" strike="noStrike" baseline="0">
              <a:solidFill>
                <a:srgbClr val="FF0000"/>
              </a:solidFill>
              <a:latin typeface="Arial Narrow"/>
            </a:rPr>
            <a:t>Paste Excel chart as a picutre</a:t>
          </a:r>
          <a:r>
            <a:rPr lang="en-AU" sz="1000" b="0" i="0" u="none" strike="noStrike" baseline="0">
              <a:solidFill>
                <a:srgbClr val="FF0000"/>
              </a:solidFill>
              <a:latin typeface="Arial Narrow"/>
            </a:rPr>
            <a:t> from the Report menu. (The chart is pasted as a Picture (Windows Metafile).)</a:t>
          </a: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If you have elected in Word to </a:t>
          </a:r>
          <a:r>
            <a:rPr lang="en-AU" sz="1000" b="1" i="0" u="none" strike="noStrike" baseline="0">
              <a:solidFill>
                <a:srgbClr val="FF0000"/>
              </a:solidFill>
              <a:latin typeface="Arial Narrow"/>
            </a:rPr>
            <a:t>Insert/paste pictures as: In line with text</a:t>
          </a:r>
          <a:r>
            <a:rPr lang="en-AU" sz="1000" b="0" i="0" u="none" strike="noStrike" baseline="0">
              <a:solidFill>
                <a:srgbClr val="FF0000"/>
              </a:solidFill>
              <a:latin typeface="Arial Narrow"/>
            </a:rPr>
            <a:t> under Tools, Options..., Edit, you will be able to see the chart whether viewing the Word document as Normal, Print Layout or Print Preview.</a:t>
          </a:r>
        </a:p>
      </xdr:txBody>
    </xdr:sp>
    <xdr:clientData/>
  </xdr:twoCellAnchor>
  <xdr:twoCellAnchor editAs="absolute">
    <xdr:from>
      <xdr:col>11</xdr:col>
      <xdr:colOff>142875</xdr:colOff>
      <xdr:row>156</xdr:row>
      <xdr:rowOff>28575</xdr:rowOff>
    </xdr:from>
    <xdr:to>
      <xdr:col>11</xdr:col>
      <xdr:colOff>457200</xdr:colOff>
      <xdr:row>156</xdr:row>
      <xdr:rowOff>142875</xdr:rowOff>
    </xdr:to>
    <xdr:sp macro="" textlink="">
      <xdr:nvSpPr>
        <xdr:cNvPr id="28776" name="Line 104"/>
        <xdr:cNvSpPr>
          <a:spLocks noChangeShapeType="1"/>
        </xdr:cNvSpPr>
      </xdr:nvSpPr>
      <xdr:spPr bwMode="auto">
        <a:xfrm flipH="1" flipV="1">
          <a:off x="9782175" y="24384000"/>
          <a:ext cx="314325"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133350</xdr:colOff>
      <xdr:row>39</xdr:row>
      <xdr:rowOff>9525</xdr:rowOff>
    </xdr:from>
    <xdr:to>
      <xdr:col>18</xdr:col>
      <xdr:colOff>504825</xdr:colOff>
      <xdr:row>198</xdr:row>
      <xdr:rowOff>104775</xdr:rowOff>
    </xdr:to>
    <xdr:sp macro="" textlink="">
      <xdr:nvSpPr>
        <xdr:cNvPr id="28791" name="Rectangle 119"/>
        <xdr:cNvSpPr>
          <a:spLocks noChangeArrowheads="1"/>
        </xdr:cNvSpPr>
      </xdr:nvSpPr>
      <xdr:spPr bwMode="auto">
        <a:xfrm>
          <a:off x="1885950" y="6534150"/>
          <a:ext cx="14392275" cy="24326850"/>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428625</xdr:colOff>
      <xdr:row>173</xdr:row>
      <xdr:rowOff>85725</xdr:rowOff>
    </xdr:from>
    <xdr:to>
      <xdr:col>17</xdr:col>
      <xdr:colOff>619125</xdr:colOff>
      <xdr:row>197</xdr:row>
      <xdr:rowOff>123825</xdr:rowOff>
    </xdr:to>
    <xdr:pic>
      <xdr:nvPicPr>
        <xdr:cNvPr id="28779" name="Picture 10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1954" t="24500" r="50000" b="27251"/>
        <a:stretch>
          <a:fillRect/>
        </a:stretch>
      </xdr:blipFill>
      <xdr:spPr bwMode="auto">
        <a:xfrm>
          <a:off x="9191625" y="27031950"/>
          <a:ext cx="6324600" cy="36957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295275</xdr:colOff>
      <xdr:row>40</xdr:row>
      <xdr:rowOff>66675</xdr:rowOff>
    </xdr:from>
    <xdr:to>
      <xdr:col>10</xdr:col>
      <xdr:colOff>209550</xdr:colOff>
      <xdr:row>56</xdr:row>
      <xdr:rowOff>133350</xdr:rowOff>
    </xdr:to>
    <xdr:graphicFrame macro="">
      <xdr:nvGraphicFramePr>
        <xdr:cNvPr id="28679"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428625</xdr:colOff>
      <xdr:row>116</xdr:row>
      <xdr:rowOff>114300</xdr:rowOff>
    </xdr:from>
    <xdr:to>
      <xdr:col>18</xdr:col>
      <xdr:colOff>342900</xdr:colOff>
      <xdr:row>133</xdr:row>
      <xdr:rowOff>28575</xdr:rowOff>
    </xdr:to>
    <xdr:graphicFrame macro="">
      <xdr:nvGraphicFramePr>
        <xdr:cNvPr id="28689"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457200</xdr:colOff>
      <xdr:row>77</xdr:row>
      <xdr:rowOff>57150</xdr:rowOff>
    </xdr:from>
    <xdr:to>
      <xdr:col>18</xdr:col>
      <xdr:colOff>371475</xdr:colOff>
      <xdr:row>93</xdr:row>
      <xdr:rowOff>123825</xdr:rowOff>
    </xdr:to>
    <xdr:graphicFrame macro="">
      <xdr:nvGraphicFramePr>
        <xdr:cNvPr id="28691"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419100</xdr:colOff>
      <xdr:row>135</xdr:row>
      <xdr:rowOff>57150</xdr:rowOff>
    </xdr:from>
    <xdr:to>
      <xdr:col>18</xdr:col>
      <xdr:colOff>333375</xdr:colOff>
      <xdr:row>151</xdr:row>
      <xdr:rowOff>114300</xdr:rowOff>
    </xdr:to>
    <xdr:graphicFrame macro="">
      <xdr:nvGraphicFramePr>
        <xdr:cNvPr id="28695"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457200</xdr:colOff>
      <xdr:row>58</xdr:row>
      <xdr:rowOff>133350</xdr:rowOff>
    </xdr:from>
    <xdr:to>
      <xdr:col>18</xdr:col>
      <xdr:colOff>371475</xdr:colOff>
      <xdr:row>75</xdr:row>
      <xdr:rowOff>47625</xdr:rowOff>
    </xdr:to>
    <xdr:graphicFrame macro="">
      <xdr:nvGraphicFramePr>
        <xdr:cNvPr id="28698"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276225</xdr:colOff>
      <xdr:row>77</xdr:row>
      <xdr:rowOff>66675</xdr:rowOff>
    </xdr:from>
    <xdr:to>
      <xdr:col>10</xdr:col>
      <xdr:colOff>190500</xdr:colOff>
      <xdr:row>93</xdr:row>
      <xdr:rowOff>133350</xdr:rowOff>
    </xdr:to>
    <xdr:graphicFrame macro="">
      <xdr:nvGraphicFramePr>
        <xdr:cNvPr id="28699"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266700</xdr:colOff>
      <xdr:row>135</xdr:row>
      <xdr:rowOff>57150</xdr:rowOff>
    </xdr:from>
    <xdr:to>
      <xdr:col>10</xdr:col>
      <xdr:colOff>180975</xdr:colOff>
      <xdr:row>151</xdr:row>
      <xdr:rowOff>123825</xdr:rowOff>
    </xdr:to>
    <xdr:graphicFrame macro="">
      <xdr:nvGraphicFramePr>
        <xdr:cNvPr id="28700"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266700</xdr:colOff>
      <xdr:row>116</xdr:row>
      <xdr:rowOff>123825</xdr:rowOff>
    </xdr:from>
    <xdr:to>
      <xdr:col>10</xdr:col>
      <xdr:colOff>180975</xdr:colOff>
      <xdr:row>133</xdr:row>
      <xdr:rowOff>38100</xdr:rowOff>
    </xdr:to>
    <xdr:graphicFrame macro="">
      <xdr:nvGraphicFramePr>
        <xdr:cNvPr id="28708"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409575</xdr:colOff>
      <xdr:row>152</xdr:row>
      <xdr:rowOff>9525</xdr:rowOff>
    </xdr:from>
    <xdr:to>
      <xdr:col>18</xdr:col>
      <xdr:colOff>333375</xdr:colOff>
      <xdr:row>153</xdr:row>
      <xdr:rowOff>47625</xdr:rowOff>
    </xdr:to>
    <xdr:sp macro="" textlink="">
      <xdr:nvSpPr>
        <xdr:cNvPr id="28723" name="Text Box 51"/>
        <xdr:cNvSpPr txBox="1">
          <a:spLocks noChangeArrowheads="1"/>
        </xdr:cNvSpPr>
      </xdr:nvSpPr>
      <xdr:spPr bwMode="auto">
        <a:xfrm>
          <a:off x="9172575" y="237553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FF0000"/>
              </a:solidFill>
              <a:latin typeface="Arial Narrow"/>
            </a:rPr>
            <a:t>Don't forget to alter the value axes so that the grid aligns with the values on each side.</a:t>
          </a:r>
        </a:p>
      </xdr:txBody>
    </xdr:sp>
    <xdr:clientData/>
  </xdr:twoCellAnchor>
  <xdr:twoCellAnchor>
    <xdr:from>
      <xdr:col>10</xdr:col>
      <xdr:colOff>466725</xdr:colOff>
      <xdr:row>94</xdr:row>
      <xdr:rowOff>0</xdr:rowOff>
    </xdr:from>
    <xdr:to>
      <xdr:col>18</xdr:col>
      <xdr:colOff>371475</xdr:colOff>
      <xdr:row>95</xdr:row>
      <xdr:rowOff>57150</xdr:rowOff>
    </xdr:to>
    <xdr:sp macro="" textlink="">
      <xdr:nvSpPr>
        <xdr:cNvPr id="28724" name="Text Box 52"/>
        <xdr:cNvSpPr txBox="1">
          <a:spLocks noChangeArrowheads="1"/>
        </xdr:cNvSpPr>
      </xdr:nvSpPr>
      <xdr:spPr bwMode="auto">
        <a:xfrm>
          <a:off x="9229725" y="14906625"/>
          <a:ext cx="69151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FF0000"/>
              </a:solidFill>
              <a:latin typeface="Arial Narrow"/>
            </a:rPr>
            <a:t>Alter the height of the bar graph to suit the number of categories you have to display.</a:t>
          </a:r>
        </a:p>
      </xdr:txBody>
    </xdr:sp>
    <xdr:clientData/>
  </xdr:twoCellAnchor>
  <xdr:twoCellAnchor>
    <xdr:from>
      <xdr:col>10</xdr:col>
      <xdr:colOff>457200</xdr:colOff>
      <xdr:row>40</xdr:row>
      <xdr:rowOff>66675</xdr:rowOff>
    </xdr:from>
    <xdr:to>
      <xdr:col>18</xdr:col>
      <xdr:colOff>371475</xdr:colOff>
      <xdr:row>56</xdr:row>
      <xdr:rowOff>133350</xdr:rowOff>
    </xdr:to>
    <xdr:graphicFrame macro="">
      <xdr:nvGraphicFramePr>
        <xdr:cNvPr id="28729"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285750</xdr:colOff>
      <xdr:row>58</xdr:row>
      <xdr:rowOff>142875</xdr:rowOff>
    </xdr:from>
    <xdr:to>
      <xdr:col>10</xdr:col>
      <xdr:colOff>200025</xdr:colOff>
      <xdr:row>75</xdr:row>
      <xdr:rowOff>57150</xdr:rowOff>
    </xdr:to>
    <xdr:graphicFrame macro="">
      <xdr:nvGraphicFramePr>
        <xdr:cNvPr id="28747"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266700</xdr:colOff>
      <xdr:row>155</xdr:row>
      <xdr:rowOff>0</xdr:rowOff>
    </xdr:from>
    <xdr:to>
      <xdr:col>10</xdr:col>
      <xdr:colOff>180975</xdr:colOff>
      <xdr:row>171</xdr:row>
      <xdr:rowOff>66675</xdr:rowOff>
    </xdr:to>
    <xdr:graphicFrame macro="">
      <xdr:nvGraphicFramePr>
        <xdr:cNvPr id="28750"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419100</xdr:colOff>
      <xdr:row>155</xdr:row>
      <xdr:rowOff>0</xdr:rowOff>
    </xdr:from>
    <xdr:to>
      <xdr:col>18</xdr:col>
      <xdr:colOff>333375</xdr:colOff>
      <xdr:row>171</xdr:row>
      <xdr:rowOff>66675</xdr:rowOff>
    </xdr:to>
    <xdr:graphicFrame macro="">
      <xdr:nvGraphicFramePr>
        <xdr:cNvPr id="28751"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276225</xdr:colOff>
      <xdr:row>173</xdr:row>
      <xdr:rowOff>95250</xdr:rowOff>
    </xdr:from>
    <xdr:to>
      <xdr:col>10</xdr:col>
      <xdr:colOff>190500</xdr:colOff>
      <xdr:row>190</xdr:row>
      <xdr:rowOff>9525</xdr:rowOff>
    </xdr:to>
    <xdr:graphicFrame macro="">
      <xdr:nvGraphicFramePr>
        <xdr:cNvPr id="28752"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xdr:col>
      <xdr:colOff>276225</xdr:colOff>
      <xdr:row>98</xdr:row>
      <xdr:rowOff>57150</xdr:rowOff>
    </xdr:from>
    <xdr:to>
      <xdr:col>10</xdr:col>
      <xdr:colOff>190500</xdr:colOff>
      <xdr:row>114</xdr:row>
      <xdr:rowOff>123825</xdr:rowOff>
    </xdr:to>
    <xdr:graphicFrame macro="">
      <xdr:nvGraphicFramePr>
        <xdr:cNvPr id="28774"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10</xdr:col>
      <xdr:colOff>438150</xdr:colOff>
      <xdr:row>98</xdr:row>
      <xdr:rowOff>47625</xdr:rowOff>
    </xdr:from>
    <xdr:to>
      <xdr:col>18</xdr:col>
      <xdr:colOff>361950</xdr:colOff>
      <xdr:row>114</xdr:row>
      <xdr:rowOff>123825</xdr:rowOff>
    </xdr:to>
    <xdr:graphicFrame macro="">
      <xdr:nvGraphicFramePr>
        <xdr:cNvPr id="28785"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xdr:col>
      <xdr:colOff>285750</xdr:colOff>
      <xdr:row>39</xdr:row>
      <xdr:rowOff>47625</xdr:rowOff>
    </xdr:from>
    <xdr:to>
      <xdr:col>10</xdr:col>
      <xdr:colOff>209550</xdr:colOff>
      <xdr:row>40</xdr:row>
      <xdr:rowOff>85725</xdr:rowOff>
    </xdr:to>
    <xdr:sp macro="" textlink="">
      <xdr:nvSpPr>
        <xdr:cNvPr id="28793" name="Text Box 121"/>
        <xdr:cNvSpPr txBox="1">
          <a:spLocks noChangeArrowheads="1"/>
        </xdr:cNvSpPr>
      </xdr:nvSpPr>
      <xdr:spPr bwMode="auto">
        <a:xfrm>
          <a:off x="2038350" y="65722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 Line</a:t>
          </a:r>
        </a:p>
      </xdr:txBody>
    </xdr:sp>
    <xdr:clientData/>
  </xdr:twoCellAnchor>
  <xdr:twoCellAnchor>
    <xdr:from>
      <xdr:col>10</xdr:col>
      <xdr:colOff>447675</xdr:colOff>
      <xdr:row>39</xdr:row>
      <xdr:rowOff>47625</xdr:rowOff>
    </xdr:from>
    <xdr:to>
      <xdr:col>18</xdr:col>
      <xdr:colOff>371475</xdr:colOff>
      <xdr:row>40</xdr:row>
      <xdr:rowOff>85725</xdr:rowOff>
    </xdr:to>
    <xdr:sp macro="" textlink="">
      <xdr:nvSpPr>
        <xdr:cNvPr id="28794" name="Text Box 122"/>
        <xdr:cNvSpPr txBox="1">
          <a:spLocks noChangeArrowheads="1"/>
        </xdr:cNvSpPr>
      </xdr:nvSpPr>
      <xdr:spPr bwMode="auto">
        <a:xfrm>
          <a:off x="9210675" y="65722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2. Scatter</a:t>
          </a:r>
        </a:p>
      </xdr:txBody>
    </xdr:sp>
    <xdr:clientData/>
  </xdr:twoCellAnchor>
  <xdr:twoCellAnchor>
    <xdr:from>
      <xdr:col>2</xdr:col>
      <xdr:colOff>285750</xdr:colOff>
      <xdr:row>57</xdr:row>
      <xdr:rowOff>114300</xdr:rowOff>
    </xdr:from>
    <xdr:to>
      <xdr:col>10</xdr:col>
      <xdr:colOff>209550</xdr:colOff>
      <xdr:row>59</xdr:row>
      <xdr:rowOff>0</xdr:rowOff>
    </xdr:to>
    <xdr:sp macro="" textlink="">
      <xdr:nvSpPr>
        <xdr:cNvPr id="28795" name="Text Box 123"/>
        <xdr:cNvSpPr txBox="1">
          <a:spLocks noChangeArrowheads="1"/>
        </xdr:cNvSpPr>
      </xdr:nvSpPr>
      <xdr:spPr bwMode="auto">
        <a:xfrm>
          <a:off x="2038350" y="938212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3. Scatter connected by line</a:t>
          </a:r>
        </a:p>
      </xdr:txBody>
    </xdr:sp>
    <xdr:clientData/>
  </xdr:twoCellAnchor>
  <xdr:twoCellAnchor>
    <xdr:from>
      <xdr:col>10</xdr:col>
      <xdr:colOff>457200</xdr:colOff>
      <xdr:row>57</xdr:row>
      <xdr:rowOff>114300</xdr:rowOff>
    </xdr:from>
    <xdr:to>
      <xdr:col>18</xdr:col>
      <xdr:colOff>381000</xdr:colOff>
      <xdr:row>59</xdr:row>
      <xdr:rowOff>0</xdr:rowOff>
    </xdr:to>
    <xdr:sp macro="" textlink="">
      <xdr:nvSpPr>
        <xdr:cNvPr id="28796" name="Text Box 124"/>
        <xdr:cNvSpPr txBox="1">
          <a:spLocks noChangeArrowheads="1"/>
        </xdr:cNvSpPr>
      </xdr:nvSpPr>
      <xdr:spPr bwMode="auto">
        <a:xfrm>
          <a:off x="9220200" y="938212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4. Stacked area</a:t>
          </a:r>
        </a:p>
      </xdr:txBody>
    </xdr:sp>
    <xdr:clientData/>
  </xdr:twoCellAnchor>
  <xdr:twoCellAnchor>
    <xdr:from>
      <xdr:col>2</xdr:col>
      <xdr:colOff>276225</xdr:colOff>
      <xdr:row>76</xdr:row>
      <xdr:rowOff>38100</xdr:rowOff>
    </xdr:from>
    <xdr:to>
      <xdr:col>10</xdr:col>
      <xdr:colOff>200025</xdr:colOff>
      <xdr:row>77</xdr:row>
      <xdr:rowOff>76200</xdr:rowOff>
    </xdr:to>
    <xdr:sp macro="" textlink="">
      <xdr:nvSpPr>
        <xdr:cNvPr id="28797" name="Text Box 125"/>
        <xdr:cNvSpPr txBox="1">
          <a:spLocks noChangeArrowheads="1"/>
        </xdr:cNvSpPr>
      </xdr:nvSpPr>
      <xdr:spPr bwMode="auto">
        <a:xfrm>
          <a:off x="2028825" y="1220152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5. 100% Stacked area</a:t>
          </a:r>
        </a:p>
      </xdr:txBody>
    </xdr:sp>
    <xdr:clientData/>
  </xdr:twoCellAnchor>
  <xdr:twoCellAnchor>
    <xdr:from>
      <xdr:col>10</xdr:col>
      <xdr:colOff>447675</xdr:colOff>
      <xdr:row>76</xdr:row>
      <xdr:rowOff>19050</xdr:rowOff>
    </xdr:from>
    <xdr:to>
      <xdr:col>18</xdr:col>
      <xdr:colOff>371475</xdr:colOff>
      <xdr:row>77</xdr:row>
      <xdr:rowOff>57150</xdr:rowOff>
    </xdr:to>
    <xdr:sp macro="" textlink="">
      <xdr:nvSpPr>
        <xdr:cNvPr id="28798" name="Text Box 126"/>
        <xdr:cNvSpPr txBox="1">
          <a:spLocks noChangeArrowheads="1"/>
        </xdr:cNvSpPr>
      </xdr:nvSpPr>
      <xdr:spPr bwMode="auto">
        <a:xfrm>
          <a:off x="9210675" y="1218247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6. Cluster bar</a:t>
          </a:r>
        </a:p>
      </xdr:txBody>
    </xdr:sp>
    <xdr:clientData/>
  </xdr:twoCellAnchor>
  <xdr:twoCellAnchor>
    <xdr:from>
      <xdr:col>2</xdr:col>
      <xdr:colOff>266700</xdr:colOff>
      <xdr:row>97</xdr:row>
      <xdr:rowOff>28575</xdr:rowOff>
    </xdr:from>
    <xdr:to>
      <xdr:col>10</xdr:col>
      <xdr:colOff>190500</xdr:colOff>
      <xdr:row>98</xdr:row>
      <xdr:rowOff>66675</xdr:rowOff>
    </xdr:to>
    <xdr:sp macro="" textlink="">
      <xdr:nvSpPr>
        <xdr:cNvPr id="28799" name="Text Box 127"/>
        <xdr:cNvSpPr txBox="1">
          <a:spLocks noChangeArrowheads="1"/>
        </xdr:cNvSpPr>
      </xdr:nvSpPr>
      <xdr:spPr bwMode="auto">
        <a:xfrm>
          <a:off x="2019300" y="1539240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7. Stacked bar</a:t>
          </a:r>
        </a:p>
      </xdr:txBody>
    </xdr:sp>
    <xdr:clientData/>
  </xdr:twoCellAnchor>
  <xdr:twoCellAnchor>
    <xdr:from>
      <xdr:col>10</xdr:col>
      <xdr:colOff>438150</xdr:colOff>
      <xdr:row>97</xdr:row>
      <xdr:rowOff>28575</xdr:rowOff>
    </xdr:from>
    <xdr:to>
      <xdr:col>18</xdr:col>
      <xdr:colOff>361950</xdr:colOff>
      <xdr:row>98</xdr:row>
      <xdr:rowOff>66675</xdr:rowOff>
    </xdr:to>
    <xdr:sp macro="" textlink="">
      <xdr:nvSpPr>
        <xdr:cNvPr id="28800" name="Text Box 128"/>
        <xdr:cNvSpPr txBox="1">
          <a:spLocks noChangeArrowheads="1"/>
        </xdr:cNvSpPr>
      </xdr:nvSpPr>
      <xdr:spPr bwMode="auto">
        <a:xfrm>
          <a:off x="9201150" y="1539240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8. 100% Stacked bar</a:t>
          </a:r>
        </a:p>
      </xdr:txBody>
    </xdr:sp>
    <xdr:clientData/>
  </xdr:twoCellAnchor>
  <xdr:twoCellAnchor>
    <xdr:from>
      <xdr:col>2</xdr:col>
      <xdr:colOff>276225</xdr:colOff>
      <xdr:row>115</xdr:row>
      <xdr:rowOff>95250</xdr:rowOff>
    </xdr:from>
    <xdr:to>
      <xdr:col>10</xdr:col>
      <xdr:colOff>200025</xdr:colOff>
      <xdr:row>116</xdr:row>
      <xdr:rowOff>133350</xdr:rowOff>
    </xdr:to>
    <xdr:sp macro="" textlink="">
      <xdr:nvSpPr>
        <xdr:cNvPr id="28803" name="Text Box 131"/>
        <xdr:cNvSpPr txBox="1">
          <a:spLocks noChangeArrowheads="1"/>
        </xdr:cNvSpPr>
      </xdr:nvSpPr>
      <xdr:spPr bwMode="auto">
        <a:xfrm>
          <a:off x="2028825" y="1820227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9. Cluster column</a:t>
          </a:r>
        </a:p>
      </xdr:txBody>
    </xdr:sp>
    <xdr:clientData/>
  </xdr:twoCellAnchor>
  <xdr:twoCellAnchor>
    <xdr:from>
      <xdr:col>10</xdr:col>
      <xdr:colOff>447675</xdr:colOff>
      <xdr:row>115</xdr:row>
      <xdr:rowOff>95250</xdr:rowOff>
    </xdr:from>
    <xdr:to>
      <xdr:col>18</xdr:col>
      <xdr:colOff>371475</xdr:colOff>
      <xdr:row>116</xdr:row>
      <xdr:rowOff>133350</xdr:rowOff>
    </xdr:to>
    <xdr:sp macro="" textlink="">
      <xdr:nvSpPr>
        <xdr:cNvPr id="28804" name="Text Box 132"/>
        <xdr:cNvSpPr txBox="1">
          <a:spLocks noChangeArrowheads="1"/>
        </xdr:cNvSpPr>
      </xdr:nvSpPr>
      <xdr:spPr bwMode="auto">
        <a:xfrm>
          <a:off x="9210675" y="1820227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10. Stacked column</a:t>
          </a:r>
        </a:p>
      </xdr:txBody>
    </xdr:sp>
    <xdr:clientData/>
  </xdr:twoCellAnchor>
  <xdr:twoCellAnchor>
    <xdr:from>
      <xdr:col>2</xdr:col>
      <xdr:colOff>266700</xdr:colOff>
      <xdr:row>134</xdr:row>
      <xdr:rowOff>28575</xdr:rowOff>
    </xdr:from>
    <xdr:to>
      <xdr:col>10</xdr:col>
      <xdr:colOff>190500</xdr:colOff>
      <xdr:row>135</xdr:row>
      <xdr:rowOff>66675</xdr:rowOff>
    </xdr:to>
    <xdr:sp macro="" textlink="">
      <xdr:nvSpPr>
        <xdr:cNvPr id="28805" name="Text Box 133"/>
        <xdr:cNvSpPr txBox="1">
          <a:spLocks noChangeArrowheads="1"/>
        </xdr:cNvSpPr>
      </xdr:nvSpPr>
      <xdr:spPr bwMode="auto">
        <a:xfrm>
          <a:off x="2019300" y="2103120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11. 100% Stacked column</a:t>
          </a:r>
        </a:p>
      </xdr:txBody>
    </xdr:sp>
    <xdr:clientData/>
  </xdr:twoCellAnchor>
  <xdr:twoCellAnchor>
    <xdr:from>
      <xdr:col>10</xdr:col>
      <xdr:colOff>438150</xdr:colOff>
      <xdr:row>134</xdr:row>
      <xdr:rowOff>28575</xdr:rowOff>
    </xdr:from>
    <xdr:to>
      <xdr:col>18</xdr:col>
      <xdr:colOff>361950</xdr:colOff>
      <xdr:row>135</xdr:row>
      <xdr:rowOff>66675</xdr:rowOff>
    </xdr:to>
    <xdr:sp macro="" textlink="">
      <xdr:nvSpPr>
        <xdr:cNvPr id="28806" name="Text Box 134"/>
        <xdr:cNvSpPr txBox="1">
          <a:spLocks noChangeArrowheads="1"/>
        </xdr:cNvSpPr>
      </xdr:nvSpPr>
      <xdr:spPr bwMode="auto">
        <a:xfrm>
          <a:off x="9201150" y="2103120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12. Line-column on 2 axes</a:t>
          </a:r>
        </a:p>
      </xdr:txBody>
    </xdr:sp>
    <xdr:clientData/>
  </xdr:twoCellAnchor>
  <xdr:twoCellAnchor>
    <xdr:from>
      <xdr:col>2</xdr:col>
      <xdr:colOff>238125</xdr:colOff>
      <xdr:row>153</xdr:row>
      <xdr:rowOff>123825</xdr:rowOff>
    </xdr:from>
    <xdr:to>
      <xdr:col>10</xdr:col>
      <xdr:colOff>161925</xdr:colOff>
      <xdr:row>155</xdr:row>
      <xdr:rowOff>9525</xdr:rowOff>
    </xdr:to>
    <xdr:sp macro="" textlink="">
      <xdr:nvSpPr>
        <xdr:cNvPr id="28807" name="Text Box 135"/>
        <xdr:cNvSpPr txBox="1">
          <a:spLocks noChangeArrowheads="1"/>
        </xdr:cNvSpPr>
      </xdr:nvSpPr>
      <xdr:spPr bwMode="auto">
        <a:xfrm>
          <a:off x="1990725" y="240220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13. Pie</a:t>
          </a:r>
        </a:p>
      </xdr:txBody>
    </xdr:sp>
    <xdr:clientData/>
  </xdr:twoCellAnchor>
  <xdr:twoCellAnchor>
    <xdr:from>
      <xdr:col>10</xdr:col>
      <xdr:colOff>409575</xdr:colOff>
      <xdr:row>153</xdr:row>
      <xdr:rowOff>123825</xdr:rowOff>
    </xdr:from>
    <xdr:to>
      <xdr:col>18</xdr:col>
      <xdr:colOff>333375</xdr:colOff>
      <xdr:row>155</xdr:row>
      <xdr:rowOff>9525</xdr:rowOff>
    </xdr:to>
    <xdr:sp macro="" textlink="">
      <xdr:nvSpPr>
        <xdr:cNvPr id="28808" name="Text Box 136"/>
        <xdr:cNvSpPr txBox="1">
          <a:spLocks noChangeArrowheads="1"/>
        </xdr:cNvSpPr>
      </xdr:nvSpPr>
      <xdr:spPr bwMode="auto">
        <a:xfrm>
          <a:off x="9172575" y="240220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14. Pie of pie</a:t>
          </a:r>
        </a:p>
      </xdr:txBody>
    </xdr:sp>
    <xdr:clientData/>
  </xdr:twoCellAnchor>
  <xdr:twoCellAnchor>
    <xdr:from>
      <xdr:col>2</xdr:col>
      <xdr:colOff>257175</xdr:colOff>
      <xdr:row>172</xdr:row>
      <xdr:rowOff>57150</xdr:rowOff>
    </xdr:from>
    <xdr:to>
      <xdr:col>10</xdr:col>
      <xdr:colOff>180975</xdr:colOff>
      <xdr:row>173</xdr:row>
      <xdr:rowOff>95250</xdr:rowOff>
    </xdr:to>
    <xdr:sp macro="" textlink="">
      <xdr:nvSpPr>
        <xdr:cNvPr id="28809" name="Text Box 137"/>
        <xdr:cNvSpPr txBox="1">
          <a:spLocks noChangeArrowheads="1"/>
        </xdr:cNvSpPr>
      </xdr:nvSpPr>
      <xdr:spPr bwMode="auto">
        <a:xfrm>
          <a:off x="2009775" y="2685097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15. Bar of pie</a:t>
          </a:r>
        </a:p>
      </xdr:txBody>
    </xdr:sp>
    <xdr:clientData/>
  </xdr:twoCellAnchor>
  <xdr:twoCellAnchor editAs="absolute">
    <xdr:from>
      <xdr:col>11</xdr:col>
      <xdr:colOff>276225</xdr:colOff>
      <xdr:row>151</xdr:row>
      <xdr:rowOff>123825</xdr:rowOff>
    </xdr:from>
    <xdr:to>
      <xdr:col>13</xdr:col>
      <xdr:colOff>314325</xdr:colOff>
      <xdr:row>165</xdr:row>
      <xdr:rowOff>142875</xdr:rowOff>
    </xdr:to>
    <xdr:sp macro="" textlink="">
      <xdr:nvSpPr>
        <xdr:cNvPr id="28759" name="Text Box 87"/>
        <xdr:cNvSpPr txBox="1">
          <a:spLocks noChangeArrowheads="1"/>
        </xdr:cNvSpPr>
      </xdr:nvSpPr>
      <xdr:spPr bwMode="auto">
        <a:xfrm>
          <a:off x="9915525" y="23717250"/>
          <a:ext cx="1790700" cy="215265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FF0000"/>
              </a:solidFill>
              <a:latin typeface="Arial Narrow"/>
            </a:rPr>
            <a:t>These are IPART's automatic colours for chart fills and chart lines to be used in documents based on the report template. The last line colour is used for the chart background.</a:t>
          </a: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If you wish to covert the colours of an Excel file to these colours, copy colours from an open file with these  colours. Alternatively, move/copy the worksheets into a file based on the template Charts.XLT, which will give you access to the IPART menu.</a:t>
          </a:r>
        </a:p>
      </xdr:txBody>
    </xdr:sp>
    <xdr:clientData/>
  </xdr:twoCellAnchor>
  <xdr:twoCellAnchor>
    <xdr:from>
      <xdr:col>7</xdr:col>
      <xdr:colOff>523875</xdr:colOff>
      <xdr:row>4</xdr:row>
      <xdr:rowOff>142875</xdr:rowOff>
    </xdr:from>
    <xdr:to>
      <xdr:col>8</xdr:col>
      <xdr:colOff>38100</xdr:colOff>
      <xdr:row>7</xdr:row>
      <xdr:rowOff>9525</xdr:rowOff>
    </xdr:to>
    <xdr:sp macro="" textlink="">
      <xdr:nvSpPr>
        <xdr:cNvPr id="28813" name="Line 141"/>
        <xdr:cNvSpPr>
          <a:spLocks noChangeShapeType="1"/>
        </xdr:cNvSpPr>
      </xdr:nvSpPr>
      <xdr:spPr bwMode="auto">
        <a:xfrm flipH="1">
          <a:off x="6657975" y="895350"/>
          <a:ext cx="390525"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628650</xdr:colOff>
      <xdr:row>4</xdr:row>
      <xdr:rowOff>9525</xdr:rowOff>
    </xdr:from>
    <xdr:to>
      <xdr:col>7</xdr:col>
      <xdr:colOff>219075</xdr:colOff>
      <xdr:row>7</xdr:row>
      <xdr:rowOff>28575</xdr:rowOff>
    </xdr:to>
    <xdr:sp macro="" textlink="">
      <xdr:nvSpPr>
        <xdr:cNvPr id="28814" name="Line 142"/>
        <xdr:cNvSpPr>
          <a:spLocks noChangeShapeType="1"/>
        </xdr:cNvSpPr>
      </xdr:nvSpPr>
      <xdr:spPr bwMode="auto">
        <a:xfrm flipH="1">
          <a:off x="5886450" y="762000"/>
          <a:ext cx="466725"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619125</xdr:colOff>
      <xdr:row>19</xdr:row>
      <xdr:rowOff>161925</xdr:rowOff>
    </xdr:from>
    <xdr:to>
      <xdr:col>7</xdr:col>
      <xdr:colOff>285750</xdr:colOff>
      <xdr:row>22</xdr:row>
      <xdr:rowOff>57150</xdr:rowOff>
    </xdr:to>
    <xdr:sp macro="" textlink="">
      <xdr:nvSpPr>
        <xdr:cNvPr id="28815" name="Line 143"/>
        <xdr:cNvSpPr>
          <a:spLocks noChangeShapeType="1"/>
        </xdr:cNvSpPr>
      </xdr:nvSpPr>
      <xdr:spPr bwMode="auto">
        <a:xfrm flipH="1">
          <a:off x="5876925" y="3438525"/>
          <a:ext cx="54292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9525</xdr:colOff>
      <xdr:row>20</xdr:row>
      <xdr:rowOff>209550</xdr:rowOff>
    </xdr:from>
    <xdr:to>
      <xdr:col>8</xdr:col>
      <xdr:colOff>152400</xdr:colOff>
      <xdr:row>22</xdr:row>
      <xdr:rowOff>28575</xdr:rowOff>
    </xdr:to>
    <xdr:sp macro="" textlink="">
      <xdr:nvSpPr>
        <xdr:cNvPr id="28816" name="Line 144"/>
        <xdr:cNvSpPr>
          <a:spLocks noChangeShapeType="1"/>
        </xdr:cNvSpPr>
      </xdr:nvSpPr>
      <xdr:spPr bwMode="auto">
        <a:xfrm flipH="1">
          <a:off x="7019925" y="3648075"/>
          <a:ext cx="142875"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J44"/>
  <sheetViews>
    <sheetView topLeftCell="A19" zoomScale="110" zoomScaleNormal="110" workbookViewId="0">
      <selection activeCell="C5" sqref="C5"/>
    </sheetView>
  </sheetViews>
  <sheetFormatPr defaultRowHeight="12" x14ac:dyDescent="0.2"/>
  <cols>
    <col min="1" max="1" width="10.140625" style="86" customWidth="1"/>
    <col min="2" max="2" width="31.7109375" style="86" customWidth="1"/>
    <col min="3" max="3" width="24" style="86" customWidth="1"/>
    <col min="4" max="4" width="25.140625" style="86" customWidth="1"/>
    <col min="5" max="7" width="9" style="86" customWidth="1"/>
    <col min="8" max="8" width="10.5703125" style="86" customWidth="1"/>
    <col min="9" max="251" width="9.140625" style="86"/>
    <col min="252" max="252" width="36.7109375" style="86" customWidth="1"/>
    <col min="253" max="253" width="15.42578125" style="86" bestFit="1" customWidth="1"/>
    <col min="254" max="254" width="11" style="86" customWidth="1"/>
    <col min="255" max="255" width="9.140625" style="86"/>
    <col min="256" max="256" width="10.7109375" style="86" customWidth="1"/>
    <col min="257" max="263" width="9.140625" style="86"/>
    <col min="264" max="264" width="8.42578125" style="86" customWidth="1"/>
    <col min="265" max="265" width="11.5703125" style="86" customWidth="1"/>
    <col min="266" max="507" width="9.140625" style="86"/>
    <col min="508" max="508" width="36.7109375" style="86" customWidth="1"/>
    <col min="509" max="509" width="15.42578125" style="86" bestFit="1" customWidth="1"/>
    <col min="510" max="510" width="11" style="86" customWidth="1"/>
    <col min="511" max="511" width="9.140625" style="86"/>
    <col min="512" max="512" width="10.7109375" style="86" customWidth="1"/>
    <col min="513" max="519" width="9.140625" style="86"/>
    <col min="520" max="520" width="8.42578125" style="86" customWidth="1"/>
    <col min="521" max="521" width="11.5703125" style="86" customWidth="1"/>
    <col min="522" max="763" width="9.140625" style="86"/>
    <col min="764" max="764" width="36.7109375" style="86" customWidth="1"/>
    <col min="765" max="765" width="15.42578125" style="86" bestFit="1" customWidth="1"/>
    <col min="766" max="766" width="11" style="86" customWidth="1"/>
    <col min="767" max="767" width="9.140625" style="86"/>
    <col min="768" max="768" width="10.7109375" style="86" customWidth="1"/>
    <col min="769" max="775" width="9.140625" style="86"/>
    <col min="776" max="776" width="8.42578125" style="86" customWidth="1"/>
    <col min="777" max="777" width="11.5703125" style="86" customWidth="1"/>
    <col min="778" max="1019" width="9.140625" style="86"/>
    <col min="1020" max="1020" width="36.7109375" style="86" customWidth="1"/>
    <col min="1021" max="1021" width="15.42578125" style="86" bestFit="1" customWidth="1"/>
    <col min="1022" max="1022" width="11" style="86" customWidth="1"/>
    <col min="1023" max="1023" width="9.140625" style="86"/>
    <col min="1024" max="1024" width="10.7109375" style="86" customWidth="1"/>
    <col min="1025" max="1031" width="9.140625" style="86"/>
    <col min="1032" max="1032" width="8.42578125" style="86" customWidth="1"/>
    <col min="1033" max="1033" width="11.5703125" style="86" customWidth="1"/>
    <col min="1034" max="1275" width="9.140625" style="86"/>
    <col min="1276" max="1276" width="36.7109375" style="86" customWidth="1"/>
    <col min="1277" max="1277" width="15.42578125" style="86" bestFit="1" customWidth="1"/>
    <col min="1278" max="1278" width="11" style="86" customWidth="1"/>
    <col min="1279" max="1279" width="9.140625" style="86"/>
    <col min="1280" max="1280" width="10.7109375" style="86" customWidth="1"/>
    <col min="1281" max="1287" width="9.140625" style="86"/>
    <col min="1288" max="1288" width="8.42578125" style="86" customWidth="1"/>
    <col min="1289" max="1289" width="11.5703125" style="86" customWidth="1"/>
    <col min="1290" max="1531" width="9.140625" style="86"/>
    <col min="1532" max="1532" width="36.7109375" style="86" customWidth="1"/>
    <col min="1533" max="1533" width="15.42578125" style="86" bestFit="1" customWidth="1"/>
    <col min="1534" max="1534" width="11" style="86" customWidth="1"/>
    <col min="1535" max="1535" width="9.140625" style="86"/>
    <col min="1536" max="1536" width="10.7109375" style="86" customWidth="1"/>
    <col min="1537" max="1543" width="9.140625" style="86"/>
    <col min="1544" max="1544" width="8.42578125" style="86" customWidth="1"/>
    <col min="1545" max="1545" width="11.5703125" style="86" customWidth="1"/>
    <col min="1546" max="1787" width="9.140625" style="86"/>
    <col min="1788" max="1788" width="36.7109375" style="86" customWidth="1"/>
    <col min="1789" max="1789" width="15.42578125" style="86" bestFit="1" customWidth="1"/>
    <col min="1790" max="1790" width="11" style="86" customWidth="1"/>
    <col min="1791" max="1791" width="9.140625" style="86"/>
    <col min="1792" max="1792" width="10.7109375" style="86" customWidth="1"/>
    <col min="1793" max="1799" width="9.140625" style="86"/>
    <col min="1800" max="1800" width="8.42578125" style="86" customWidth="1"/>
    <col min="1801" max="1801" width="11.5703125" style="86" customWidth="1"/>
    <col min="1802" max="2043" width="9.140625" style="86"/>
    <col min="2044" max="2044" width="36.7109375" style="86" customWidth="1"/>
    <col min="2045" max="2045" width="15.42578125" style="86" bestFit="1" customWidth="1"/>
    <col min="2046" max="2046" width="11" style="86" customWidth="1"/>
    <col min="2047" max="2047" width="9.140625" style="86"/>
    <col min="2048" max="2048" width="10.7109375" style="86" customWidth="1"/>
    <col min="2049" max="2055" width="9.140625" style="86"/>
    <col min="2056" max="2056" width="8.42578125" style="86" customWidth="1"/>
    <col min="2057" max="2057" width="11.5703125" style="86" customWidth="1"/>
    <col min="2058" max="2299" width="9.140625" style="86"/>
    <col min="2300" max="2300" width="36.7109375" style="86" customWidth="1"/>
    <col min="2301" max="2301" width="15.42578125" style="86" bestFit="1" customWidth="1"/>
    <col min="2302" max="2302" width="11" style="86" customWidth="1"/>
    <col min="2303" max="2303" width="9.140625" style="86"/>
    <col min="2304" max="2304" width="10.7109375" style="86" customWidth="1"/>
    <col min="2305" max="2311" width="9.140625" style="86"/>
    <col min="2312" max="2312" width="8.42578125" style="86" customWidth="1"/>
    <col min="2313" max="2313" width="11.5703125" style="86" customWidth="1"/>
    <col min="2314" max="2555" width="9.140625" style="86"/>
    <col min="2556" max="2556" width="36.7109375" style="86" customWidth="1"/>
    <col min="2557" max="2557" width="15.42578125" style="86" bestFit="1" customWidth="1"/>
    <col min="2558" max="2558" width="11" style="86" customWidth="1"/>
    <col min="2559" max="2559" width="9.140625" style="86"/>
    <col min="2560" max="2560" width="10.7109375" style="86" customWidth="1"/>
    <col min="2561" max="2567" width="9.140625" style="86"/>
    <col min="2568" max="2568" width="8.42578125" style="86" customWidth="1"/>
    <col min="2569" max="2569" width="11.5703125" style="86" customWidth="1"/>
    <col min="2570" max="2811" width="9.140625" style="86"/>
    <col min="2812" max="2812" width="36.7109375" style="86" customWidth="1"/>
    <col min="2813" max="2813" width="15.42578125" style="86" bestFit="1" customWidth="1"/>
    <col min="2814" max="2814" width="11" style="86" customWidth="1"/>
    <col min="2815" max="2815" width="9.140625" style="86"/>
    <col min="2816" max="2816" width="10.7109375" style="86" customWidth="1"/>
    <col min="2817" max="2823" width="9.140625" style="86"/>
    <col min="2824" max="2824" width="8.42578125" style="86" customWidth="1"/>
    <col min="2825" max="2825" width="11.5703125" style="86" customWidth="1"/>
    <col min="2826" max="3067" width="9.140625" style="86"/>
    <col min="3068" max="3068" width="36.7109375" style="86" customWidth="1"/>
    <col min="3069" max="3069" width="15.42578125" style="86" bestFit="1" customWidth="1"/>
    <col min="3070" max="3070" width="11" style="86" customWidth="1"/>
    <col min="3071" max="3071" width="9.140625" style="86"/>
    <col min="3072" max="3072" width="10.7109375" style="86" customWidth="1"/>
    <col min="3073" max="3079" width="9.140625" style="86"/>
    <col min="3080" max="3080" width="8.42578125" style="86" customWidth="1"/>
    <col min="3081" max="3081" width="11.5703125" style="86" customWidth="1"/>
    <col min="3082" max="3323" width="9.140625" style="86"/>
    <col min="3324" max="3324" width="36.7109375" style="86" customWidth="1"/>
    <col min="3325" max="3325" width="15.42578125" style="86" bestFit="1" customWidth="1"/>
    <col min="3326" max="3326" width="11" style="86" customWidth="1"/>
    <col min="3327" max="3327" width="9.140625" style="86"/>
    <col min="3328" max="3328" width="10.7109375" style="86" customWidth="1"/>
    <col min="3329" max="3335" width="9.140625" style="86"/>
    <col min="3336" max="3336" width="8.42578125" style="86" customWidth="1"/>
    <col min="3337" max="3337" width="11.5703125" style="86" customWidth="1"/>
    <col min="3338" max="3579" width="9.140625" style="86"/>
    <col min="3580" max="3580" width="36.7109375" style="86" customWidth="1"/>
    <col min="3581" max="3581" width="15.42578125" style="86" bestFit="1" customWidth="1"/>
    <col min="3582" max="3582" width="11" style="86" customWidth="1"/>
    <col min="3583" max="3583" width="9.140625" style="86"/>
    <col min="3584" max="3584" width="10.7109375" style="86" customWidth="1"/>
    <col min="3585" max="3591" width="9.140625" style="86"/>
    <col min="3592" max="3592" width="8.42578125" style="86" customWidth="1"/>
    <col min="3593" max="3593" width="11.5703125" style="86" customWidth="1"/>
    <col min="3594" max="3835" width="9.140625" style="86"/>
    <col min="3836" max="3836" width="36.7109375" style="86" customWidth="1"/>
    <col min="3837" max="3837" width="15.42578125" style="86" bestFit="1" customWidth="1"/>
    <col min="3838" max="3838" width="11" style="86" customWidth="1"/>
    <col min="3839" max="3839" width="9.140625" style="86"/>
    <col min="3840" max="3840" width="10.7109375" style="86" customWidth="1"/>
    <col min="3841" max="3847" width="9.140625" style="86"/>
    <col min="3848" max="3848" width="8.42578125" style="86" customWidth="1"/>
    <col min="3849" max="3849" width="11.5703125" style="86" customWidth="1"/>
    <col min="3850" max="4091" width="9.140625" style="86"/>
    <col min="4092" max="4092" width="36.7109375" style="86" customWidth="1"/>
    <col min="4093" max="4093" width="15.42578125" style="86" bestFit="1" customWidth="1"/>
    <col min="4094" max="4094" width="11" style="86" customWidth="1"/>
    <col min="4095" max="4095" width="9.140625" style="86"/>
    <col min="4096" max="4096" width="10.7109375" style="86" customWidth="1"/>
    <col min="4097" max="4103" width="9.140625" style="86"/>
    <col min="4104" max="4104" width="8.42578125" style="86" customWidth="1"/>
    <col min="4105" max="4105" width="11.5703125" style="86" customWidth="1"/>
    <col min="4106" max="4347" width="9.140625" style="86"/>
    <col min="4348" max="4348" width="36.7109375" style="86" customWidth="1"/>
    <col min="4349" max="4349" width="15.42578125" style="86" bestFit="1" customWidth="1"/>
    <col min="4350" max="4350" width="11" style="86" customWidth="1"/>
    <col min="4351" max="4351" width="9.140625" style="86"/>
    <col min="4352" max="4352" width="10.7109375" style="86" customWidth="1"/>
    <col min="4353" max="4359" width="9.140625" style="86"/>
    <col min="4360" max="4360" width="8.42578125" style="86" customWidth="1"/>
    <col min="4361" max="4361" width="11.5703125" style="86" customWidth="1"/>
    <col min="4362" max="4603" width="9.140625" style="86"/>
    <col min="4604" max="4604" width="36.7109375" style="86" customWidth="1"/>
    <col min="4605" max="4605" width="15.42578125" style="86" bestFit="1" customWidth="1"/>
    <col min="4606" max="4606" width="11" style="86" customWidth="1"/>
    <col min="4607" max="4607" width="9.140625" style="86"/>
    <col min="4608" max="4608" width="10.7109375" style="86" customWidth="1"/>
    <col min="4609" max="4615" width="9.140625" style="86"/>
    <col min="4616" max="4616" width="8.42578125" style="86" customWidth="1"/>
    <col min="4617" max="4617" width="11.5703125" style="86" customWidth="1"/>
    <col min="4618" max="4859" width="9.140625" style="86"/>
    <col min="4860" max="4860" width="36.7109375" style="86" customWidth="1"/>
    <col min="4861" max="4861" width="15.42578125" style="86" bestFit="1" customWidth="1"/>
    <col min="4862" max="4862" width="11" style="86" customWidth="1"/>
    <col min="4863" max="4863" width="9.140625" style="86"/>
    <col min="4864" max="4864" width="10.7109375" style="86" customWidth="1"/>
    <col min="4865" max="4871" width="9.140625" style="86"/>
    <col min="4872" max="4872" width="8.42578125" style="86" customWidth="1"/>
    <col min="4873" max="4873" width="11.5703125" style="86" customWidth="1"/>
    <col min="4874" max="5115" width="9.140625" style="86"/>
    <col min="5116" max="5116" width="36.7109375" style="86" customWidth="1"/>
    <col min="5117" max="5117" width="15.42578125" style="86" bestFit="1" customWidth="1"/>
    <col min="5118" max="5118" width="11" style="86" customWidth="1"/>
    <col min="5119" max="5119" width="9.140625" style="86"/>
    <col min="5120" max="5120" width="10.7109375" style="86" customWidth="1"/>
    <col min="5121" max="5127" width="9.140625" style="86"/>
    <col min="5128" max="5128" width="8.42578125" style="86" customWidth="1"/>
    <col min="5129" max="5129" width="11.5703125" style="86" customWidth="1"/>
    <col min="5130" max="5371" width="9.140625" style="86"/>
    <col min="5372" max="5372" width="36.7109375" style="86" customWidth="1"/>
    <col min="5373" max="5373" width="15.42578125" style="86" bestFit="1" customWidth="1"/>
    <col min="5374" max="5374" width="11" style="86" customWidth="1"/>
    <col min="5375" max="5375" width="9.140625" style="86"/>
    <col min="5376" max="5376" width="10.7109375" style="86" customWidth="1"/>
    <col min="5377" max="5383" width="9.140625" style="86"/>
    <col min="5384" max="5384" width="8.42578125" style="86" customWidth="1"/>
    <col min="5385" max="5385" width="11.5703125" style="86" customWidth="1"/>
    <col min="5386" max="5627" width="9.140625" style="86"/>
    <col min="5628" max="5628" width="36.7109375" style="86" customWidth="1"/>
    <col min="5629" max="5629" width="15.42578125" style="86" bestFit="1" customWidth="1"/>
    <col min="5630" max="5630" width="11" style="86" customWidth="1"/>
    <col min="5631" max="5631" width="9.140625" style="86"/>
    <col min="5632" max="5632" width="10.7109375" style="86" customWidth="1"/>
    <col min="5633" max="5639" width="9.140625" style="86"/>
    <col min="5640" max="5640" width="8.42578125" style="86" customWidth="1"/>
    <col min="5641" max="5641" width="11.5703125" style="86" customWidth="1"/>
    <col min="5642" max="5883" width="9.140625" style="86"/>
    <col min="5884" max="5884" width="36.7109375" style="86" customWidth="1"/>
    <col min="5885" max="5885" width="15.42578125" style="86" bestFit="1" customWidth="1"/>
    <col min="5886" max="5886" width="11" style="86" customWidth="1"/>
    <col min="5887" max="5887" width="9.140625" style="86"/>
    <col min="5888" max="5888" width="10.7109375" style="86" customWidth="1"/>
    <col min="5889" max="5895" width="9.140625" style="86"/>
    <col min="5896" max="5896" width="8.42578125" style="86" customWidth="1"/>
    <col min="5897" max="5897" width="11.5703125" style="86" customWidth="1"/>
    <col min="5898" max="6139" width="9.140625" style="86"/>
    <col min="6140" max="6140" width="36.7109375" style="86" customWidth="1"/>
    <col min="6141" max="6141" width="15.42578125" style="86" bestFit="1" customWidth="1"/>
    <col min="6142" max="6142" width="11" style="86" customWidth="1"/>
    <col min="6143" max="6143" width="9.140625" style="86"/>
    <col min="6144" max="6144" width="10.7109375" style="86" customWidth="1"/>
    <col min="6145" max="6151" width="9.140625" style="86"/>
    <col min="6152" max="6152" width="8.42578125" style="86" customWidth="1"/>
    <col min="6153" max="6153" width="11.5703125" style="86" customWidth="1"/>
    <col min="6154" max="6395" width="9.140625" style="86"/>
    <col min="6396" max="6396" width="36.7109375" style="86" customWidth="1"/>
    <col min="6397" max="6397" width="15.42578125" style="86" bestFit="1" customWidth="1"/>
    <col min="6398" max="6398" width="11" style="86" customWidth="1"/>
    <col min="6399" max="6399" width="9.140625" style="86"/>
    <col min="6400" max="6400" width="10.7109375" style="86" customWidth="1"/>
    <col min="6401" max="6407" width="9.140625" style="86"/>
    <col min="6408" max="6408" width="8.42578125" style="86" customWidth="1"/>
    <col min="6409" max="6409" width="11.5703125" style="86" customWidth="1"/>
    <col min="6410" max="6651" width="9.140625" style="86"/>
    <col min="6652" max="6652" width="36.7109375" style="86" customWidth="1"/>
    <col min="6653" max="6653" width="15.42578125" style="86" bestFit="1" customWidth="1"/>
    <col min="6654" max="6654" width="11" style="86" customWidth="1"/>
    <col min="6655" max="6655" width="9.140625" style="86"/>
    <col min="6656" max="6656" width="10.7109375" style="86" customWidth="1"/>
    <col min="6657" max="6663" width="9.140625" style="86"/>
    <col min="6664" max="6664" width="8.42578125" style="86" customWidth="1"/>
    <col min="6665" max="6665" width="11.5703125" style="86" customWidth="1"/>
    <col min="6666" max="6907" width="9.140625" style="86"/>
    <col min="6908" max="6908" width="36.7109375" style="86" customWidth="1"/>
    <col min="6909" max="6909" width="15.42578125" style="86" bestFit="1" customWidth="1"/>
    <col min="6910" max="6910" width="11" style="86" customWidth="1"/>
    <col min="6911" max="6911" width="9.140625" style="86"/>
    <col min="6912" max="6912" width="10.7109375" style="86" customWidth="1"/>
    <col min="6913" max="6919" width="9.140625" style="86"/>
    <col min="6920" max="6920" width="8.42578125" style="86" customWidth="1"/>
    <col min="6921" max="6921" width="11.5703125" style="86" customWidth="1"/>
    <col min="6922" max="7163" width="9.140625" style="86"/>
    <col min="7164" max="7164" width="36.7109375" style="86" customWidth="1"/>
    <col min="7165" max="7165" width="15.42578125" style="86" bestFit="1" customWidth="1"/>
    <col min="7166" max="7166" width="11" style="86" customWidth="1"/>
    <col min="7167" max="7167" width="9.140625" style="86"/>
    <col min="7168" max="7168" width="10.7109375" style="86" customWidth="1"/>
    <col min="7169" max="7175" width="9.140625" style="86"/>
    <col min="7176" max="7176" width="8.42578125" style="86" customWidth="1"/>
    <col min="7177" max="7177" width="11.5703125" style="86" customWidth="1"/>
    <col min="7178" max="7419" width="9.140625" style="86"/>
    <col min="7420" max="7420" width="36.7109375" style="86" customWidth="1"/>
    <col min="7421" max="7421" width="15.42578125" style="86" bestFit="1" customWidth="1"/>
    <col min="7422" max="7422" width="11" style="86" customWidth="1"/>
    <col min="7423" max="7423" width="9.140625" style="86"/>
    <col min="7424" max="7424" width="10.7109375" style="86" customWidth="1"/>
    <col min="7425" max="7431" width="9.140625" style="86"/>
    <col min="7432" max="7432" width="8.42578125" style="86" customWidth="1"/>
    <col min="7433" max="7433" width="11.5703125" style="86" customWidth="1"/>
    <col min="7434" max="7675" width="9.140625" style="86"/>
    <col min="7676" max="7676" width="36.7109375" style="86" customWidth="1"/>
    <col min="7677" max="7677" width="15.42578125" style="86" bestFit="1" customWidth="1"/>
    <col min="7678" max="7678" width="11" style="86" customWidth="1"/>
    <col min="7679" max="7679" width="9.140625" style="86"/>
    <col min="7680" max="7680" width="10.7109375" style="86" customWidth="1"/>
    <col min="7681" max="7687" width="9.140625" style="86"/>
    <col min="7688" max="7688" width="8.42578125" style="86" customWidth="1"/>
    <col min="7689" max="7689" width="11.5703125" style="86" customWidth="1"/>
    <col min="7690" max="7931" width="9.140625" style="86"/>
    <col min="7932" max="7932" width="36.7109375" style="86" customWidth="1"/>
    <col min="7933" max="7933" width="15.42578125" style="86" bestFit="1" customWidth="1"/>
    <col min="7934" max="7934" width="11" style="86" customWidth="1"/>
    <col min="7935" max="7935" width="9.140625" style="86"/>
    <col min="7936" max="7936" width="10.7109375" style="86" customWidth="1"/>
    <col min="7937" max="7943" width="9.140625" style="86"/>
    <col min="7944" max="7944" width="8.42578125" style="86" customWidth="1"/>
    <col min="7945" max="7945" width="11.5703125" style="86" customWidth="1"/>
    <col min="7946" max="8187" width="9.140625" style="86"/>
    <col min="8188" max="8188" width="36.7109375" style="86" customWidth="1"/>
    <col min="8189" max="8189" width="15.42578125" style="86" bestFit="1" customWidth="1"/>
    <col min="8190" max="8190" width="11" style="86" customWidth="1"/>
    <col min="8191" max="8191" width="9.140625" style="86"/>
    <col min="8192" max="8192" width="10.7109375" style="86" customWidth="1"/>
    <col min="8193" max="8199" width="9.140625" style="86"/>
    <col min="8200" max="8200" width="8.42578125" style="86" customWidth="1"/>
    <col min="8201" max="8201" width="11.5703125" style="86" customWidth="1"/>
    <col min="8202" max="8443" width="9.140625" style="86"/>
    <col min="8444" max="8444" width="36.7109375" style="86" customWidth="1"/>
    <col min="8445" max="8445" width="15.42578125" style="86" bestFit="1" customWidth="1"/>
    <col min="8446" max="8446" width="11" style="86" customWidth="1"/>
    <col min="8447" max="8447" width="9.140625" style="86"/>
    <col min="8448" max="8448" width="10.7109375" style="86" customWidth="1"/>
    <col min="8449" max="8455" width="9.140625" style="86"/>
    <col min="8456" max="8456" width="8.42578125" style="86" customWidth="1"/>
    <col min="8457" max="8457" width="11.5703125" style="86" customWidth="1"/>
    <col min="8458" max="8699" width="9.140625" style="86"/>
    <col min="8700" max="8700" width="36.7109375" style="86" customWidth="1"/>
    <col min="8701" max="8701" width="15.42578125" style="86" bestFit="1" customWidth="1"/>
    <col min="8702" max="8702" width="11" style="86" customWidth="1"/>
    <col min="8703" max="8703" width="9.140625" style="86"/>
    <col min="8704" max="8704" width="10.7109375" style="86" customWidth="1"/>
    <col min="8705" max="8711" width="9.140625" style="86"/>
    <col min="8712" max="8712" width="8.42578125" style="86" customWidth="1"/>
    <col min="8713" max="8713" width="11.5703125" style="86" customWidth="1"/>
    <col min="8714" max="8955" width="9.140625" style="86"/>
    <col min="8956" max="8956" width="36.7109375" style="86" customWidth="1"/>
    <col min="8957" max="8957" width="15.42578125" style="86" bestFit="1" customWidth="1"/>
    <col min="8958" max="8958" width="11" style="86" customWidth="1"/>
    <col min="8959" max="8959" width="9.140625" style="86"/>
    <col min="8960" max="8960" width="10.7109375" style="86" customWidth="1"/>
    <col min="8961" max="8967" width="9.140625" style="86"/>
    <col min="8968" max="8968" width="8.42578125" style="86" customWidth="1"/>
    <col min="8969" max="8969" width="11.5703125" style="86" customWidth="1"/>
    <col min="8970" max="9211" width="9.140625" style="86"/>
    <col min="9212" max="9212" width="36.7109375" style="86" customWidth="1"/>
    <col min="9213" max="9213" width="15.42578125" style="86" bestFit="1" customWidth="1"/>
    <col min="9214" max="9214" width="11" style="86" customWidth="1"/>
    <col min="9215" max="9215" width="9.140625" style="86"/>
    <col min="9216" max="9216" width="10.7109375" style="86" customWidth="1"/>
    <col min="9217" max="9223" width="9.140625" style="86"/>
    <col min="9224" max="9224" width="8.42578125" style="86" customWidth="1"/>
    <col min="9225" max="9225" width="11.5703125" style="86" customWidth="1"/>
    <col min="9226" max="9467" width="9.140625" style="86"/>
    <col min="9468" max="9468" width="36.7109375" style="86" customWidth="1"/>
    <col min="9469" max="9469" width="15.42578125" style="86" bestFit="1" customWidth="1"/>
    <col min="9470" max="9470" width="11" style="86" customWidth="1"/>
    <col min="9471" max="9471" width="9.140625" style="86"/>
    <col min="9472" max="9472" width="10.7109375" style="86" customWidth="1"/>
    <col min="9473" max="9479" width="9.140625" style="86"/>
    <col min="9480" max="9480" width="8.42578125" style="86" customWidth="1"/>
    <col min="9481" max="9481" width="11.5703125" style="86" customWidth="1"/>
    <col min="9482" max="9723" width="9.140625" style="86"/>
    <col min="9724" max="9724" width="36.7109375" style="86" customWidth="1"/>
    <col min="9725" max="9725" width="15.42578125" style="86" bestFit="1" customWidth="1"/>
    <col min="9726" max="9726" width="11" style="86" customWidth="1"/>
    <col min="9727" max="9727" width="9.140625" style="86"/>
    <col min="9728" max="9728" width="10.7109375" style="86" customWidth="1"/>
    <col min="9729" max="9735" width="9.140625" style="86"/>
    <col min="9736" max="9736" width="8.42578125" style="86" customWidth="1"/>
    <col min="9737" max="9737" width="11.5703125" style="86" customWidth="1"/>
    <col min="9738" max="9979" width="9.140625" style="86"/>
    <col min="9980" max="9980" width="36.7109375" style="86" customWidth="1"/>
    <col min="9981" max="9981" width="15.42578125" style="86" bestFit="1" customWidth="1"/>
    <col min="9982" max="9982" width="11" style="86" customWidth="1"/>
    <col min="9983" max="9983" width="9.140625" style="86"/>
    <col min="9984" max="9984" width="10.7109375" style="86" customWidth="1"/>
    <col min="9985" max="9991" width="9.140625" style="86"/>
    <col min="9992" max="9992" width="8.42578125" style="86" customWidth="1"/>
    <col min="9993" max="9993" width="11.5703125" style="86" customWidth="1"/>
    <col min="9994" max="10235" width="9.140625" style="86"/>
    <col min="10236" max="10236" width="36.7109375" style="86" customWidth="1"/>
    <col min="10237" max="10237" width="15.42578125" style="86" bestFit="1" customWidth="1"/>
    <col min="10238" max="10238" width="11" style="86" customWidth="1"/>
    <col min="10239" max="10239" width="9.140625" style="86"/>
    <col min="10240" max="10240" width="10.7109375" style="86" customWidth="1"/>
    <col min="10241" max="10247" width="9.140625" style="86"/>
    <col min="10248" max="10248" width="8.42578125" style="86" customWidth="1"/>
    <col min="10249" max="10249" width="11.5703125" style="86" customWidth="1"/>
    <col min="10250" max="10491" width="9.140625" style="86"/>
    <col min="10492" max="10492" width="36.7109375" style="86" customWidth="1"/>
    <col min="10493" max="10493" width="15.42578125" style="86" bestFit="1" customWidth="1"/>
    <col min="10494" max="10494" width="11" style="86" customWidth="1"/>
    <col min="10495" max="10495" width="9.140625" style="86"/>
    <col min="10496" max="10496" width="10.7109375" style="86" customWidth="1"/>
    <col min="10497" max="10503" width="9.140625" style="86"/>
    <col min="10504" max="10504" width="8.42578125" style="86" customWidth="1"/>
    <col min="10505" max="10505" width="11.5703125" style="86" customWidth="1"/>
    <col min="10506" max="10747" width="9.140625" style="86"/>
    <col min="10748" max="10748" width="36.7109375" style="86" customWidth="1"/>
    <col min="10749" max="10749" width="15.42578125" style="86" bestFit="1" customWidth="1"/>
    <col min="10750" max="10750" width="11" style="86" customWidth="1"/>
    <col min="10751" max="10751" width="9.140625" style="86"/>
    <col min="10752" max="10752" width="10.7109375" style="86" customWidth="1"/>
    <col min="10753" max="10759" width="9.140625" style="86"/>
    <col min="10760" max="10760" width="8.42578125" style="86" customWidth="1"/>
    <col min="10761" max="10761" width="11.5703125" style="86" customWidth="1"/>
    <col min="10762" max="11003" width="9.140625" style="86"/>
    <col min="11004" max="11004" width="36.7109375" style="86" customWidth="1"/>
    <col min="11005" max="11005" width="15.42578125" style="86" bestFit="1" customWidth="1"/>
    <col min="11006" max="11006" width="11" style="86" customWidth="1"/>
    <col min="11007" max="11007" width="9.140625" style="86"/>
    <col min="11008" max="11008" width="10.7109375" style="86" customWidth="1"/>
    <col min="11009" max="11015" width="9.140625" style="86"/>
    <col min="11016" max="11016" width="8.42578125" style="86" customWidth="1"/>
    <col min="11017" max="11017" width="11.5703125" style="86" customWidth="1"/>
    <col min="11018" max="11259" width="9.140625" style="86"/>
    <col min="11260" max="11260" width="36.7109375" style="86" customWidth="1"/>
    <col min="11261" max="11261" width="15.42578125" style="86" bestFit="1" customWidth="1"/>
    <col min="11262" max="11262" width="11" style="86" customWidth="1"/>
    <col min="11263" max="11263" width="9.140625" style="86"/>
    <col min="11264" max="11264" width="10.7109375" style="86" customWidth="1"/>
    <col min="11265" max="11271" width="9.140625" style="86"/>
    <col min="11272" max="11272" width="8.42578125" style="86" customWidth="1"/>
    <col min="11273" max="11273" width="11.5703125" style="86" customWidth="1"/>
    <col min="11274" max="11515" width="9.140625" style="86"/>
    <col min="11516" max="11516" width="36.7109375" style="86" customWidth="1"/>
    <col min="11517" max="11517" width="15.42578125" style="86" bestFit="1" customWidth="1"/>
    <col min="11518" max="11518" width="11" style="86" customWidth="1"/>
    <col min="11519" max="11519" width="9.140625" style="86"/>
    <col min="11520" max="11520" width="10.7109375" style="86" customWidth="1"/>
    <col min="11521" max="11527" width="9.140625" style="86"/>
    <col min="11528" max="11528" width="8.42578125" style="86" customWidth="1"/>
    <col min="11529" max="11529" width="11.5703125" style="86" customWidth="1"/>
    <col min="11530" max="11771" width="9.140625" style="86"/>
    <col min="11772" max="11772" width="36.7109375" style="86" customWidth="1"/>
    <col min="11773" max="11773" width="15.42578125" style="86" bestFit="1" customWidth="1"/>
    <col min="11774" max="11774" width="11" style="86" customWidth="1"/>
    <col min="11775" max="11775" width="9.140625" style="86"/>
    <col min="11776" max="11776" width="10.7109375" style="86" customWidth="1"/>
    <col min="11777" max="11783" width="9.140625" style="86"/>
    <col min="11784" max="11784" width="8.42578125" style="86" customWidth="1"/>
    <col min="11785" max="11785" width="11.5703125" style="86" customWidth="1"/>
    <col min="11786" max="12027" width="9.140625" style="86"/>
    <col min="12028" max="12028" width="36.7109375" style="86" customWidth="1"/>
    <col min="12029" max="12029" width="15.42578125" style="86" bestFit="1" customWidth="1"/>
    <col min="12030" max="12030" width="11" style="86" customWidth="1"/>
    <col min="12031" max="12031" width="9.140625" style="86"/>
    <col min="12032" max="12032" width="10.7109375" style="86" customWidth="1"/>
    <col min="12033" max="12039" width="9.140625" style="86"/>
    <col min="12040" max="12040" width="8.42578125" style="86" customWidth="1"/>
    <col min="12041" max="12041" width="11.5703125" style="86" customWidth="1"/>
    <col min="12042" max="12283" width="9.140625" style="86"/>
    <col min="12284" max="12284" width="36.7109375" style="86" customWidth="1"/>
    <col min="12285" max="12285" width="15.42578125" style="86" bestFit="1" customWidth="1"/>
    <col min="12286" max="12286" width="11" style="86" customWidth="1"/>
    <col min="12287" max="12287" width="9.140625" style="86"/>
    <col min="12288" max="12288" width="10.7109375" style="86" customWidth="1"/>
    <col min="12289" max="12295" width="9.140625" style="86"/>
    <col min="12296" max="12296" width="8.42578125" style="86" customWidth="1"/>
    <col min="12297" max="12297" width="11.5703125" style="86" customWidth="1"/>
    <col min="12298" max="12539" width="9.140625" style="86"/>
    <col min="12540" max="12540" width="36.7109375" style="86" customWidth="1"/>
    <col min="12541" max="12541" width="15.42578125" style="86" bestFit="1" customWidth="1"/>
    <col min="12542" max="12542" width="11" style="86" customWidth="1"/>
    <col min="12543" max="12543" width="9.140625" style="86"/>
    <col min="12544" max="12544" width="10.7109375" style="86" customWidth="1"/>
    <col min="12545" max="12551" width="9.140625" style="86"/>
    <col min="12552" max="12552" width="8.42578125" style="86" customWidth="1"/>
    <col min="12553" max="12553" width="11.5703125" style="86" customWidth="1"/>
    <col min="12554" max="12795" width="9.140625" style="86"/>
    <col min="12796" max="12796" width="36.7109375" style="86" customWidth="1"/>
    <col min="12797" max="12797" width="15.42578125" style="86" bestFit="1" customWidth="1"/>
    <col min="12798" max="12798" width="11" style="86" customWidth="1"/>
    <col min="12799" max="12799" width="9.140625" style="86"/>
    <col min="12800" max="12800" width="10.7109375" style="86" customWidth="1"/>
    <col min="12801" max="12807" width="9.140625" style="86"/>
    <col min="12808" max="12808" width="8.42578125" style="86" customWidth="1"/>
    <col min="12809" max="12809" width="11.5703125" style="86" customWidth="1"/>
    <col min="12810" max="13051" width="9.140625" style="86"/>
    <col min="13052" max="13052" width="36.7109375" style="86" customWidth="1"/>
    <col min="13053" max="13053" width="15.42578125" style="86" bestFit="1" customWidth="1"/>
    <col min="13054" max="13054" width="11" style="86" customWidth="1"/>
    <col min="13055" max="13055" width="9.140625" style="86"/>
    <col min="13056" max="13056" width="10.7109375" style="86" customWidth="1"/>
    <col min="13057" max="13063" width="9.140625" style="86"/>
    <col min="13064" max="13064" width="8.42578125" style="86" customWidth="1"/>
    <col min="13065" max="13065" width="11.5703125" style="86" customWidth="1"/>
    <col min="13066" max="13307" width="9.140625" style="86"/>
    <col min="13308" max="13308" width="36.7109375" style="86" customWidth="1"/>
    <col min="13309" max="13309" width="15.42578125" style="86" bestFit="1" customWidth="1"/>
    <col min="13310" max="13310" width="11" style="86" customWidth="1"/>
    <col min="13311" max="13311" width="9.140625" style="86"/>
    <col min="13312" max="13312" width="10.7109375" style="86" customWidth="1"/>
    <col min="13313" max="13319" width="9.140625" style="86"/>
    <col min="13320" max="13320" width="8.42578125" style="86" customWidth="1"/>
    <col min="13321" max="13321" width="11.5703125" style="86" customWidth="1"/>
    <col min="13322" max="13563" width="9.140625" style="86"/>
    <col min="13564" max="13564" width="36.7109375" style="86" customWidth="1"/>
    <col min="13565" max="13565" width="15.42578125" style="86" bestFit="1" customWidth="1"/>
    <col min="13566" max="13566" width="11" style="86" customWidth="1"/>
    <col min="13567" max="13567" width="9.140625" style="86"/>
    <col min="13568" max="13568" width="10.7109375" style="86" customWidth="1"/>
    <col min="13569" max="13575" width="9.140625" style="86"/>
    <col min="13576" max="13576" width="8.42578125" style="86" customWidth="1"/>
    <col min="13577" max="13577" width="11.5703125" style="86" customWidth="1"/>
    <col min="13578" max="13819" width="9.140625" style="86"/>
    <col min="13820" max="13820" width="36.7109375" style="86" customWidth="1"/>
    <col min="13821" max="13821" width="15.42578125" style="86" bestFit="1" customWidth="1"/>
    <col min="13822" max="13822" width="11" style="86" customWidth="1"/>
    <col min="13823" max="13823" width="9.140625" style="86"/>
    <col min="13824" max="13824" width="10.7109375" style="86" customWidth="1"/>
    <col min="13825" max="13831" width="9.140625" style="86"/>
    <col min="13832" max="13832" width="8.42578125" style="86" customWidth="1"/>
    <col min="13833" max="13833" width="11.5703125" style="86" customWidth="1"/>
    <col min="13834" max="14075" width="9.140625" style="86"/>
    <col min="14076" max="14076" width="36.7109375" style="86" customWidth="1"/>
    <col min="14077" max="14077" width="15.42578125" style="86" bestFit="1" customWidth="1"/>
    <col min="14078" max="14078" width="11" style="86" customWidth="1"/>
    <col min="14079" max="14079" width="9.140625" style="86"/>
    <col min="14080" max="14080" width="10.7109375" style="86" customWidth="1"/>
    <col min="14081" max="14087" width="9.140625" style="86"/>
    <col min="14088" max="14088" width="8.42578125" style="86" customWidth="1"/>
    <col min="14089" max="14089" width="11.5703125" style="86" customWidth="1"/>
    <col min="14090" max="14331" width="9.140625" style="86"/>
    <col min="14332" max="14332" width="36.7109375" style="86" customWidth="1"/>
    <col min="14333" max="14333" width="15.42578125" style="86" bestFit="1" customWidth="1"/>
    <col min="14334" max="14334" width="11" style="86" customWidth="1"/>
    <col min="14335" max="14335" width="9.140625" style="86"/>
    <col min="14336" max="14336" width="10.7109375" style="86" customWidth="1"/>
    <col min="14337" max="14343" width="9.140625" style="86"/>
    <col min="14344" max="14344" width="8.42578125" style="86" customWidth="1"/>
    <col min="14345" max="14345" width="11.5703125" style="86" customWidth="1"/>
    <col min="14346" max="14587" width="9.140625" style="86"/>
    <col min="14588" max="14588" width="36.7109375" style="86" customWidth="1"/>
    <col min="14589" max="14589" width="15.42578125" style="86" bestFit="1" customWidth="1"/>
    <col min="14590" max="14590" width="11" style="86" customWidth="1"/>
    <col min="14591" max="14591" width="9.140625" style="86"/>
    <col min="14592" max="14592" width="10.7109375" style="86" customWidth="1"/>
    <col min="14593" max="14599" width="9.140625" style="86"/>
    <col min="14600" max="14600" width="8.42578125" style="86" customWidth="1"/>
    <col min="14601" max="14601" width="11.5703125" style="86" customWidth="1"/>
    <col min="14602" max="14843" width="9.140625" style="86"/>
    <col min="14844" max="14844" width="36.7109375" style="86" customWidth="1"/>
    <col min="14845" max="14845" width="15.42578125" style="86" bestFit="1" customWidth="1"/>
    <col min="14846" max="14846" width="11" style="86" customWidth="1"/>
    <col min="14847" max="14847" width="9.140625" style="86"/>
    <col min="14848" max="14848" width="10.7109375" style="86" customWidth="1"/>
    <col min="14849" max="14855" width="9.140625" style="86"/>
    <col min="14856" max="14856" width="8.42578125" style="86" customWidth="1"/>
    <col min="14857" max="14857" width="11.5703125" style="86" customWidth="1"/>
    <col min="14858" max="15099" width="9.140625" style="86"/>
    <col min="15100" max="15100" width="36.7109375" style="86" customWidth="1"/>
    <col min="15101" max="15101" width="15.42578125" style="86" bestFit="1" customWidth="1"/>
    <col min="15102" max="15102" width="11" style="86" customWidth="1"/>
    <col min="15103" max="15103" width="9.140625" style="86"/>
    <col min="15104" max="15104" width="10.7109375" style="86" customWidth="1"/>
    <col min="15105" max="15111" width="9.140625" style="86"/>
    <col min="15112" max="15112" width="8.42578125" style="86" customWidth="1"/>
    <col min="15113" max="15113" width="11.5703125" style="86" customWidth="1"/>
    <col min="15114" max="15355" width="9.140625" style="86"/>
    <col min="15356" max="15356" width="36.7109375" style="86" customWidth="1"/>
    <col min="15357" max="15357" width="15.42578125" style="86" bestFit="1" customWidth="1"/>
    <col min="15358" max="15358" width="11" style="86" customWidth="1"/>
    <col min="15359" max="15359" width="9.140625" style="86"/>
    <col min="15360" max="15360" width="10.7109375" style="86" customWidth="1"/>
    <col min="15361" max="15367" width="9.140625" style="86"/>
    <col min="15368" max="15368" width="8.42578125" style="86" customWidth="1"/>
    <col min="15369" max="15369" width="11.5703125" style="86" customWidth="1"/>
    <col min="15370" max="15611" width="9.140625" style="86"/>
    <col min="15612" max="15612" width="36.7109375" style="86" customWidth="1"/>
    <col min="15613" max="15613" width="15.42578125" style="86" bestFit="1" customWidth="1"/>
    <col min="15614" max="15614" width="11" style="86" customWidth="1"/>
    <col min="15615" max="15615" width="9.140625" style="86"/>
    <col min="15616" max="15616" width="10.7109375" style="86" customWidth="1"/>
    <col min="15617" max="15623" width="9.140625" style="86"/>
    <col min="15624" max="15624" width="8.42578125" style="86" customWidth="1"/>
    <col min="15625" max="15625" width="11.5703125" style="86" customWidth="1"/>
    <col min="15626" max="15867" width="9.140625" style="86"/>
    <col min="15868" max="15868" width="36.7109375" style="86" customWidth="1"/>
    <col min="15869" max="15869" width="15.42578125" style="86" bestFit="1" customWidth="1"/>
    <col min="15870" max="15870" width="11" style="86" customWidth="1"/>
    <col min="15871" max="15871" width="9.140625" style="86"/>
    <col min="15872" max="15872" width="10.7109375" style="86" customWidth="1"/>
    <col min="15873" max="15879" width="9.140625" style="86"/>
    <col min="15880" max="15880" width="8.42578125" style="86" customWidth="1"/>
    <col min="15881" max="15881" width="11.5703125" style="86" customWidth="1"/>
    <col min="15882" max="16123" width="9.140625" style="86"/>
    <col min="16124" max="16124" width="36.7109375" style="86" customWidth="1"/>
    <col min="16125" max="16125" width="15.42578125" style="86" bestFit="1" customWidth="1"/>
    <col min="16126" max="16126" width="11" style="86" customWidth="1"/>
    <col min="16127" max="16127" width="9.140625" style="86"/>
    <col min="16128" max="16128" width="10.7109375" style="86" customWidth="1"/>
    <col min="16129" max="16135" width="9.140625" style="86"/>
    <col min="16136" max="16136" width="8.42578125" style="86" customWidth="1"/>
    <col min="16137" max="16137" width="11.5703125" style="86" customWidth="1"/>
    <col min="16138" max="16384" width="9.140625" style="86"/>
  </cols>
  <sheetData>
    <row r="1" spans="1:10" x14ac:dyDescent="0.2">
      <c r="B1" s="122"/>
    </row>
    <row r="2" spans="1:10" x14ac:dyDescent="0.2">
      <c r="B2" s="122"/>
    </row>
    <row r="3" spans="1:10" ht="18" x14ac:dyDescent="0.25">
      <c r="B3" s="119" t="s">
        <v>84</v>
      </c>
    </row>
    <row r="4" spans="1:10" ht="18" x14ac:dyDescent="0.25">
      <c r="B4" s="115"/>
      <c r="C4" s="122" t="s">
        <v>99</v>
      </c>
    </row>
    <row r="5" spans="1:10" ht="15.75" x14ac:dyDescent="0.25">
      <c r="B5" s="138" t="s">
        <v>98</v>
      </c>
      <c r="C5" s="199" t="s">
        <v>95</v>
      </c>
    </row>
    <row r="6" spans="1:10" ht="12.75" x14ac:dyDescent="0.2">
      <c r="B6" s="116"/>
      <c r="C6" s="126"/>
    </row>
    <row r="7" spans="1:10" x14ac:dyDescent="0.2">
      <c r="B7" s="87"/>
      <c r="C7" s="202" t="s">
        <v>100</v>
      </c>
      <c r="D7" s="203"/>
      <c r="E7" s="204" t="s">
        <v>101</v>
      </c>
      <c r="F7" s="202"/>
      <c r="G7" s="203"/>
    </row>
    <row r="8" spans="1:10" x14ac:dyDescent="0.2">
      <c r="B8" s="88"/>
      <c r="C8" s="120" t="s">
        <v>82</v>
      </c>
      <c r="D8" s="121" t="s">
        <v>83</v>
      </c>
      <c r="E8" s="200" t="s">
        <v>64</v>
      </c>
      <c r="F8" s="200"/>
      <c r="G8" s="201"/>
    </row>
    <row r="9" spans="1:10" x14ac:dyDescent="0.2">
      <c r="A9" s="86" t="s">
        <v>65</v>
      </c>
      <c r="B9" s="88"/>
      <c r="C9" s="152" t="s">
        <v>86</v>
      </c>
      <c r="D9" s="153" t="s">
        <v>86</v>
      </c>
      <c r="E9" s="152" t="s">
        <v>90</v>
      </c>
      <c r="F9" s="152" t="s">
        <v>86</v>
      </c>
      <c r="G9" s="153" t="s">
        <v>89</v>
      </c>
    </row>
    <row r="10" spans="1:10" x14ac:dyDescent="0.2">
      <c r="B10" s="154" t="s">
        <v>66</v>
      </c>
      <c r="C10" s="155">
        <f>'WACC Parameters'!D7</f>
        <v>2.7E-2</v>
      </c>
      <c r="D10" s="156">
        <f>'WACC Parameters'!D14</f>
        <v>4.9000000000000002E-2</v>
      </c>
      <c r="E10" s="89"/>
      <c r="F10" s="90"/>
      <c r="G10" s="91"/>
      <c r="H10" s="113"/>
    </row>
    <row r="11" spans="1:10" x14ac:dyDescent="0.2">
      <c r="B11" s="157" t="s">
        <v>0</v>
      </c>
      <c r="C11" s="171">
        <f>'WACC Parameters'!D10</f>
        <v>2.5000000000000001E-2</v>
      </c>
      <c r="D11" s="172">
        <f>'WACC Parameters'!D17</f>
        <v>2.9000000000000001E-2</v>
      </c>
      <c r="E11" s="92"/>
      <c r="F11" s="93"/>
      <c r="G11" s="94"/>
      <c r="H11" s="86" t="s">
        <v>65</v>
      </c>
      <c r="J11" s="86" t="s">
        <v>65</v>
      </c>
    </row>
    <row r="12" spans="1:10" x14ac:dyDescent="0.2">
      <c r="B12" s="157" t="s">
        <v>1</v>
      </c>
      <c r="C12" s="171">
        <f>'WACC Parameters'!D8</f>
        <v>2.1999999999999999E-2</v>
      </c>
      <c r="D12" s="172">
        <f>'WACC Parameters'!D15</f>
        <v>2.9000000000000001E-2</v>
      </c>
      <c r="E12" s="92"/>
      <c r="F12" s="93"/>
      <c r="G12" s="94"/>
      <c r="H12" s="114"/>
    </row>
    <row r="13" spans="1:10" x14ac:dyDescent="0.2">
      <c r="B13" s="95"/>
      <c r="C13" s="110"/>
      <c r="D13" s="96"/>
      <c r="E13" s="92"/>
      <c r="F13" s="111"/>
      <c r="G13" s="96"/>
    </row>
    <row r="14" spans="1:10" x14ac:dyDescent="0.2">
      <c r="B14" s="157" t="s">
        <v>67</v>
      </c>
      <c r="C14" s="171">
        <f>'WACC Parameters'!D9</f>
        <v>8.3199999999999996E-2</v>
      </c>
      <c r="D14" s="172">
        <f>'WACC Parameters'!D16</f>
        <v>0.06</v>
      </c>
      <c r="E14" s="92"/>
      <c r="F14" s="93"/>
      <c r="G14" s="94"/>
    </row>
    <row r="15" spans="1:10" x14ac:dyDescent="0.2">
      <c r="B15" s="157" t="s">
        <v>68</v>
      </c>
      <c r="C15" s="173">
        <f>VLOOKUP($C$5,'WACC Parameters'!$B$23:$G$25,6,FALSE)</f>
        <v>0.6</v>
      </c>
      <c r="D15" s="174">
        <f>C15</f>
        <v>0.6</v>
      </c>
      <c r="E15" s="112"/>
      <c r="F15" s="97"/>
      <c r="G15" s="98"/>
    </row>
    <row r="16" spans="1:10" x14ac:dyDescent="0.2">
      <c r="B16" s="157" t="s">
        <v>69</v>
      </c>
      <c r="C16" s="173">
        <f t="shared" ref="C16:D16" si="0">1-C15</f>
        <v>0.4</v>
      </c>
      <c r="D16" s="174">
        <f t="shared" si="0"/>
        <v>0.4</v>
      </c>
      <c r="E16" s="112"/>
      <c r="F16" s="97"/>
      <c r="G16" s="98"/>
    </row>
    <row r="17" spans="2:8" x14ac:dyDescent="0.2">
      <c r="B17" s="157" t="s">
        <v>70</v>
      </c>
      <c r="C17" s="175">
        <f t="shared" ref="C17:D17" si="1">C15+C16</f>
        <v>1</v>
      </c>
      <c r="D17" s="176">
        <f t="shared" si="1"/>
        <v>1</v>
      </c>
      <c r="E17" s="112"/>
      <c r="F17" s="97"/>
      <c r="G17" s="98"/>
    </row>
    <row r="18" spans="2:8" x14ac:dyDescent="0.2">
      <c r="B18" s="157" t="s">
        <v>2</v>
      </c>
      <c r="C18" s="158">
        <v>0.25</v>
      </c>
      <c r="D18" s="177">
        <f>C18</f>
        <v>0.25</v>
      </c>
      <c r="E18" s="117"/>
      <c r="F18" s="99"/>
      <c r="G18" s="98"/>
      <c r="H18" s="86" t="s">
        <v>65</v>
      </c>
    </row>
    <row r="19" spans="2:8" x14ac:dyDescent="0.2">
      <c r="B19" s="157" t="s">
        <v>71</v>
      </c>
      <c r="C19" s="196">
        <v>0.3</v>
      </c>
      <c r="D19" s="178">
        <f>C19</f>
        <v>0.3</v>
      </c>
      <c r="E19" s="112"/>
      <c r="F19" s="97"/>
      <c r="G19" s="98"/>
    </row>
    <row r="20" spans="2:8" x14ac:dyDescent="0.2">
      <c r="B20" s="157" t="s">
        <v>72</v>
      </c>
      <c r="C20" s="197">
        <v>0.3</v>
      </c>
      <c r="D20" s="178">
        <f>C20</f>
        <v>0.3</v>
      </c>
      <c r="E20" s="112"/>
      <c r="F20" s="97"/>
      <c r="G20" s="98"/>
      <c r="H20" s="86" t="s">
        <v>65</v>
      </c>
    </row>
    <row r="21" spans="2:8" x14ac:dyDescent="0.2">
      <c r="B21" s="157" t="s">
        <v>73</v>
      </c>
      <c r="C21" s="196">
        <v>0.3</v>
      </c>
      <c r="D21" s="178">
        <f>C21</f>
        <v>0.3</v>
      </c>
      <c r="E21" s="112"/>
      <c r="F21" s="97"/>
      <c r="G21" s="98"/>
    </row>
    <row r="22" spans="2:8" x14ac:dyDescent="0.2">
      <c r="B22" s="159" t="s">
        <v>3</v>
      </c>
      <c r="C22" s="188">
        <f>VLOOKUP($C$5,'WACC Parameters'!$B$23:$G$25,3,FALSE)</f>
        <v>0.9</v>
      </c>
      <c r="D22" s="179">
        <f>C22</f>
        <v>0.9</v>
      </c>
      <c r="E22" s="118"/>
      <c r="F22" s="100"/>
      <c r="G22" s="101"/>
    </row>
    <row r="23" spans="2:8" x14ac:dyDescent="0.2">
      <c r="B23" s="157" t="s">
        <v>65</v>
      </c>
      <c r="C23" s="102"/>
      <c r="D23" s="103"/>
      <c r="E23" s="102"/>
      <c r="F23" s="102"/>
      <c r="G23" s="103"/>
      <c r="H23" s="86" t="s">
        <v>65</v>
      </c>
    </row>
    <row r="24" spans="2:8" x14ac:dyDescent="0.2">
      <c r="B24" s="154" t="s">
        <v>74</v>
      </c>
      <c r="C24" s="182">
        <f t="shared" ref="C24:D24" si="2">C10+C22*C14</f>
        <v>0.10188</v>
      </c>
      <c r="D24" s="180">
        <f t="shared" si="2"/>
        <v>0.10300000000000001</v>
      </c>
      <c r="E24" s="89"/>
      <c r="F24" s="89"/>
      <c r="G24" s="104"/>
    </row>
    <row r="25" spans="2:8" x14ac:dyDescent="0.2">
      <c r="B25" s="157" t="s">
        <v>75</v>
      </c>
      <c r="C25" s="184">
        <f t="shared" ref="C25:D25" si="3">(1+C24)/(1+C11)-1</f>
        <v>7.5004878048780643E-2</v>
      </c>
      <c r="D25" s="181">
        <f t="shared" si="3"/>
        <v>7.1914480077745369E-2</v>
      </c>
      <c r="E25" s="92"/>
      <c r="F25" s="92"/>
      <c r="G25" s="98"/>
    </row>
    <row r="26" spans="2:8" x14ac:dyDescent="0.2">
      <c r="B26" s="157"/>
      <c r="C26" s="92"/>
      <c r="D26" s="105"/>
      <c r="E26" s="92"/>
      <c r="F26" s="92"/>
      <c r="G26" s="98"/>
    </row>
    <row r="27" spans="2:8" x14ac:dyDescent="0.2">
      <c r="B27" s="157" t="s">
        <v>76</v>
      </c>
      <c r="C27" s="184">
        <f>C10+C12</f>
        <v>4.9000000000000002E-2</v>
      </c>
      <c r="D27" s="181">
        <f t="shared" ref="D27" si="4">D10+D12</f>
        <v>7.8E-2</v>
      </c>
      <c r="E27" s="92"/>
      <c r="F27" s="92"/>
      <c r="G27" s="98"/>
    </row>
    <row r="28" spans="2:8" x14ac:dyDescent="0.2">
      <c r="B28" s="157" t="s">
        <v>77</v>
      </c>
      <c r="C28" s="184">
        <f t="shared" ref="C28:D28" si="5">(1+C27)/(1+C11)-1</f>
        <v>2.3414634146341484E-2</v>
      </c>
      <c r="D28" s="181">
        <f t="shared" si="5"/>
        <v>4.7619047619047672E-2</v>
      </c>
      <c r="E28" s="92"/>
      <c r="F28" s="92"/>
      <c r="G28" s="98"/>
    </row>
    <row r="29" spans="2:8" x14ac:dyDescent="0.2">
      <c r="B29" s="157"/>
      <c r="C29" s="92"/>
      <c r="D29" s="105"/>
      <c r="E29" s="92"/>
      <c r="F29" s="92"/>
      <c r="G29" s="105"/>
    </row>
    <row r="30" spans="2:8" x14ac:dyDescent="0.2">
      <c r="B30" s="154" t="s">
        <v>78</v>
      </c>
      <c r="C30" s="182">
        <f>C24*C16+C27*C15</f>
        <v>7.0152000000000006E-2</v>
      </c>
      <c r="D30" s="180">
        <f>D24*D16+D27*D15</f>
        <v>8.8000000000000009E-2</v>
      </c>
      <c r="E30" s="190">
        <f>MIN(C30,D30)</f>
        <v>7.0152000000000006E-2</v>
      </c>
      <c r="F30" s="183">
        <f>AVERAGE(E30,G30)</f>
        <v>7.9076000000000007E-2</v>
      </c>
      <c r="G30" s="180">
        <f>MAX(C30,D30)</f>
        <v>8.8000000000000009E-2</v>
      </c>
    </row>
    <row r="31" spans="2:8" x14ac:dyDescent="0.2">
      <c r="B31" s="123" t="s">
        <v>79</v>
      </c>
      <c r="C31" s="184">
        <f>C25*C16+C28*C15</f>
        <v>4.4050731707317145E-2</v>
      </c>
      <c r="D31" s="181">
        <f>D25*D16+D28*D15</f>
        <v>5.7337220602526752E-2</v>
      </c>
      <c r="E31" s="191">
        <f>MIN(C31,D31)</f>
        <v>4.4050731707317145E-2</v>
      </c>
      <c r="F31" s="192">
        <f>AVERAGE(E31,G31)</f>
        <v>5.0693976154921952E-2</v>
      </c>
      <c r="G31" s="193">
        <f>MAX(C31,D31)</f>
        <v>5.7337220602526752E-2</v>
      </c>
    </row>
    <row r="32" spans="2:8" x14ac:dyDescent="0.2">
      <c r="B32" s="157" t="s">
        <v>80</v>
      </c>
      <c r="C32" s="184">
        <f>C24*C16/(1-C20*(1-C18))+C15*C27</f>
        <v>8.1983225806451621E-2</v>
      </c>
      <c r="D32" s="181">
        <f>D24*D16/(1-D20*(1-D18))+D15*D27</f>
        <v>9.9961290322580665E-2</v>
      </c>
      <c r="E32" s="194">
        <f>MIN(C32,D32)</f>
        <v>8.1983225806451621E-2</v>
      </c>
      <c r="F32" s="189">
        <f>AVERAGE(E32,G32)</f>
        <v>9.0972258064516143E-2</v>
      </c>
      <c r="G32" s="181">
        <f>MAX(C32,D32)</f>
        <v>9.9961290322580665E-2</v>
      </c>
      <c r="H32" s="170"/>
    </row>
    <row r="33" spans="2:7" x14ac:dyDescent="0.2">
      <c r="B33" s="160" t="s">
        <v>81</v>
      </c>
      <c r="C33" s="186">
        <f>(1+C32)/(1+C11)-1</f>
        <v>5.5593391030684725E-2</v>
      </c>
      <c r="D33" s="185">
        <f>(1+D32)/(1+D11)-1</f>
        <v>6.8961409448572208E-2</v>
      </c>
      <c r="E33" s="195">
        <f>MIN(C33,D33)</f>
        <v>5.5593391030684725E-2</v>
      </c>
      <c r="F33" s="187">
        <f>AVERAGE(E33,G33)</f>
        <v>6.2277400239628466E-2</v>
      </c>
      <c r="G33" s="185">
        <f>MAX(C33,D33)</f>
        <v>6.8961409448572208E-2</v>
      </c>
    </row>
    <row r="34" spans="2:7" ht="12.75" x14ac:dyDescent="0.2">
      <c r="B34" s="106"/>
      <c r="C34" s="107"/>
      <c r="D34" s="107"/>
      <c r="E34" s="92"/>
      <c r="F34" s="108"/>
      <c r="G34" s="92"/>
    </row>
    <row r="35" spans="2:7" x14ac:dyDescent="0.2">
      <c r="B35" s="198" t="s">
        <v>110</v>
      </c>
    </row>
    <row r="36" spans="2:7" x14ac:dyDescent="0.2">
      <c r="B36" s="198" t="s">
        <v>113</v>
      </c>
    </row>
    <row r="37" spans="2:7" x14ac:dyDescent="0.2">
      <c r="B37" s="198" t="s">
        <v>109</v>
      </c>
    </row>
    <row r="38" spans="2:7" x14ac:dyDescent="0.2">
      <c r="B38" s="198" t="s">
        <v>111</v>
      </c>
    </row>
    <row r="39" spans="2:7" x14ac:dyDescent="0.2">
      <c r="B39" s="109"/>
    </row>
    <row r="40" spans="2:7" x14ac:dyDescent="0.2">
      <c r="B40" s="139" t="s">
        <v>112</v>
      </c>
    </row>
    <row r="41" spans="2:7" x14ac:dyDescent="0.2">
      <c r="B41" s="140" t="s">
        <v>107</v>
      </c>
      <c r="C41" s="109"/>
      <c r="E41" s="86" t="s">
        <v>65</v>
      </c>
    </row>
    <row r="42" spans="2:7" x14ac:dyDescent="0.2">
      <c r="B42" s="161" t="s">
        <v>108</v>
      </c>
      <c r="C42" s="109"/>
    </row>
    <row r="43" spans="2:7" x14ac:dyDescent="0.2">
      <c r="B43" s="141" t="s">
        <v>47</v>
      </c>
      <c r="C43" s="109"/>
    </row>
    <row r="44" spans="2:7" x14ac:dyDescent="0.2">
      <c r="B44" s="162" t="s">
        <v>41</v>
      </c>
    </row>
  </sheetData>
  <mergeCells count="3">
    <mergeCell ref="E8:G8"/>
    <mergeCell ref="C7:D7"/>
    <mergeCell ref="E7:G7"/>
  </mergeCells>
  <dataValidations count="1">
    <dataValidation type="list" allowBlank="1" showInputMessage="1" showErrorMessage="1" sqref="IS65472 SO65472 ACK65472 AMG65472 AWC65472 BFY65472 BPU65472 BZQ65472 CJM65472 CTI65472 DDE65472 DNA65472 DWW65472 EGS65472 EQO65472 FAK65472 FKG65472 FUC65472 GDY65472 GNU65472 GXQ65472 HHM65472 HRI65472 IBE65472 ILA65472 IUW65472 JES65472 JOO65472 JYK65472 KIG65472 KSC65472 LBY65472 LLU65472 LVQ65472 MFM65472 MPI65472 MZE65472 NJA65472 NSW65472 OCS65472 OMO65472 OWK65472 PGG65472 PQC65472 PZY65472 QJU65472 QTQ65472 RDM65472 RNI65472 RXE65472 SHA65472 SQW65472 TAS65472 TKO65472 TUK65472 UEG65472 UOC65472 UXY65472 VHU65472 VRQ65472 WBM65472 WLI65472 WVE65472 IS131008 SO131008 ACK131008 AMG131008 AWC131008 BFY131008 BPU131008 BZQ131008 CJM131008 CTI131008 DDE131008 DNA131008 DWW131008 EGS131008 EQO131008 FAK131008 FKG131008 FUC131008 GDY131008 GNU131008 GXQ131008 HHM131008 HRI131008 IBE131008 ILA131008 IUW131008 JES131008 JOO131008 JYK131008 KIG131008 KSC131008 LBY131008 LLU131008 LVQ131008 MFM131008 MPI131008 MZE131008 NJA131008 NSW131008 OCS131008 OMO131008 OWK131008 PGG131008 PQC131008 PZY131008 QJU131008 QTQ131008 RDM131008 RNI131008 RXE131008 SHA131008 SQW131008 TAS131008 TKO131008 TUK131008 UEG131008 UOC131008 UXY131008 VHU131008 VRQ131008 WBM131008 WLI131008 WVE131008 IS196544 SO196544 ACK196544 AMG196544 AWC196544 BFY196544 BPU196544 BZQ196544 CJM196544 CTI196544 DDE196544 DNA196544 DWW196544 EGS196544 EQO196544 FAK196544 FKG196544 FUC196544 GDY196544 GNU196544 GXQ196544 HHM196544 HRI196544 IBE196544 ILA196544 IUW196544 JES196544 JOO196544 JYK196544 KIG196544 KSC196544 LBY196544 LLU196544 LVQ196544 MFM196544 MPI196544 MZE196544 NJA196544 NSW196544 OCS196544 OMO196544 OWK196544 PGG196544 PQC196544 PZY196544 QJU196544 QTQ196544 RDM196544 RNI196544 RXE196544 SHA196544 SQW196544 TAS196544 TKO196544 TUK196544 UEG196544 UOC196544 UXY196544 VHU196544 VRQ196544 WBM196544 WLI196544 WVE196544 IS262080 SO262080 ACK262080 AMG262080 AWC262080 BFY262080 BPU262080 BZQ262080 CJM262080 CTI262080 DDE262080 DNA262080 DWW262080 EGS262080 EQO262080 FAK262080 FKG262080 FUC262080 GDY262080 GNU262080 GXQ262080 HHM262080 HRI262080 IBE262080 ILA262080 IUW262080 JES262080 JOO262080 JYK262080 KIG262080 KSC262080 LBY262080 LLU262080 LVQ262080 MFM262080 MPI262080 MZE262080 NJA262080 NSW262080 OCS262080 OMO262080 OWK262080 PGG262080 PQC262080 PZY262080 QJU262080 QTQ262080 RDM262080 RNI262080 RXE262080 SHA262080 SQW262080 TAS262080 TKO262080 TUK262080 UEG262080 UOC262080 UXY262080 VHU262080 VRQ262080 WBM262080 WLI262080 WVE262080 IS327616 SO327616 ACK327616 AMG327616 AWC327616 BFY327616 BPU327616 BZQ327616 CJM327616 CTI327616 DDE327616 DNA327616 DWW327616 EGS327616 EQO327616 FAK327616 FKG327616 FUC327616 GDY327616 GNU327616 GXQ327616 HHM327616 HRI327616 IBE327616 ILA327616 IUW327616 JES327616 JOO327616 JYK327616 KIG327616 KSC327616 LBY327616 LLU327616 LVQ327616 MFM327616 MPI327616 MZE327616 NJA327616 NSW327616 OCS327616 OMO327616 OWK327616 PGG327616 PQC327616 PZY327616 QJU327616 QTQ327616 RDM327616 RNI327616 RXE327616 SHA327616 SQW327616 TAS327616 TKO327616 TUK327616 UEG327616 UOC327616 UXY327616 VHU327616 VRQ327616 WBM327616 WLI327616 WVE327616 IS393152 SO393152 ACK393152 AMG393152 AWC393152 BFY393152 BPU393152 BZQ393152 CJM393152 CTI393152 DDE393152 DNA393152 DWW393152 EGS393152 EQO393152 FAK393152 FKG393152 FUC393152 GDY393152 GNU393152 GXQ393152 HHM393152 HRI393152 IBE393152 ILA393152 IUW393152 JES393152 JOO393152 JYK393152 KIG393152 KSC393152 LBY393152 LLU393152 LVQ393152 MFM393152 MPI393152 MZE393152 NJA393152 NSW393152 OCS393152 OMO393152 OWK393152 PGG393152 PQC393152 PZY393152 QJU393152 QTQ393152 RDM393152 RNI393152 RXE393152 SHA393152 SQW393152 TAS393152 TKO393152 TUK393152 UEG393152 UOC393152 UXY393152 VHU393152 VRQ393152 WBM393152 WLI393152 WVE393152 IS458688 SO458688 ACK458688 AMG458688 AWC458688 BFY458688 BPU458688 BZQ458688 CJM458688 CTI458688 DDE458688 DNA458688 DWW458688 EGS458688 EQO458688 FAK458688 FKG458688 FUC458688 GDY458688 GNU458688 GXQ458688 HHM458688 HRI458688 IBE458688 ILA458688 IUW458688 JES458688 JOO458688 JYK458688 KIG458688 KSC458688 LBY458688 LLU458688 LVQ458688 MFM458688 MPI458688 MZE458688 NJA458688 NSW458688 OCS458688 OMO458688 OWK458688 PGG458688 PQC458688 PZY458688 QJU458688 QTQ458688 RDM458688 RNI458688 RXE458688 SHA458688 SQW458688 TAS458688 TKO458688 TUK458688 UEG458688 UOC458688 UXY458688 VHU458688 VRQ458688 WBM458688 WLI458688 WVE458688 IS524224 SO524224 ACK524224 AMG524224 AWC524224 BFY524224 BPU524224 BZQ524224 CJM524224 CTI524224 DDE524224 DNA524224 DWW524224 EGS524224 EQO524224 FAK524224 FKG524224 FUC524224 GDY524224 GNU524224 GXQ524224 HHM524224 HRI524224 IBE524224 ILA524224 IUW524224 JES524224 JOO524224 JYK524224 KIG524224 KSC524224 LBY524224 LLU524224 LVQ524224 MFM524224 MPI524224 MZE524224 NJA524224 NSW524224 OCS524224 OMO524224 OWK524224 PGG524224 PQC524224 PZY524224 QJU524224 QTQ524224 RDM524224 RNI524224 RXE524224 SHA524224 SQW524224 TAS524224 TKO524224 TUK524224 UEG524224 UOC524224 UXY524224 VHU524224 VRQ524224 WBM524224 WLI524224 WVE524224 IS589760 SO589760 ACK589760 AMG589760 AWC589760 BFY589760 BPU589760 BZQ589760 CJM589760 CTI589760 DDE589760 DNA589760 DWW589760 EGS589760 EQO589760 FAK589760 FKG589760 FUC589760 GDY589760 GNU589760 GXQ589760 HHM589760 HRI589760 IBE589760 ILA589760 IUW589760 JES589760 JOO589760 JYK589760 KIG589760 KSC589760 LBY589760 LLU589760 LVQ589760 MFM589760 MPI589760 MZE589760 NJA589760 NSW589760 OCS589760 OMO589760 OWK589760 PGG589760 PQC589760 PZY589760 QJU589760 QTQ589760 RDM589760 RNI589760 RXE589760 SHA589760 SQW589760 TAS589760 TKO589760 TUK589760 UEG589760 UOC589760 UXY589760 VHU589760 VRQ589760 WBM589760 WLI589760 WVE589760 IS655296 SO655296 ACK655296 AMG655296 AWC655296 BFY655296 BPU655296 BZQ655296 CJM655296 CTI655296 DDE655296 DNA655296 DWW655296 EGS655296 EQO655296 FAK655296 FKG655296 FUC655296 GDY655296 GNU655296 GXQ655296 HHM655296 HRI655296 IBE655296 ILA655296 IUW655296 JES655296 JOO655296 JYK655296 KIG655296 KSC655296 LBY655296 LLU655296 LVQ655296 MFM655296 MPI655296 MZE655296 NJA655296 NSW655296 OCS655296 OMO655296 OWK655296 PGG655296 PQC655296 PZY655296 QJU655296 QTQ655296 RDM655296 RNI655296 RXE655296 SHA655296 SQW655296 TAS655296 TKO655296 TUK655296 UEG655296 UOC655296 UXY655296 VHU655296 VRQ655296 WBM655296 WLI655296 WVE655296 IS720832 SO720832 ACK720832 AMG720832 AWC720832 BFY720832 BPU720832 BZQ720832 CJM720832 CTI720832 DDE720832 DNA720832 DWW720832 EGS720832 EQO720832 FAK720832 FKG720832 FUC720832 GDY720832 GNU720832 GXQ720832 HHM720832 HRI720832 IBE720832 ILA720832 IUW720832 JES720832 JOO720832 JYK720832 KIG720832 KSC720832 LBY720832 LLU720832 LVQ720832 MFM720832 MPI720832 MZE720832 NJA720832 NSW720832 OCS720832 OMO720832 OWK720832 PGG720832 PQC720832 PZY720832 QJU720832 QTQ720832 RDM720832 RNI720832 RXE720832 SHA720832 SQW720832 TAS720832 TKO720832 TUK720832 UEG720832 UOC720832 UXY720832 VHU720832 VRQ720832 WBM720832 WLI720832 WVE720832 IS786368 SO786368 ACK786368 AMG786368 AWC786368 BFY786368 BPU786368 BZQ786368 CJM786368 CTI786368 DDE786368 DNA786368 DWW786368 EGS786368 EQO786368 FAK786368 FKG786368 FUC786368 GDY786368 GNU786368 GXQ786368 HHM786368 HRI786368 IBE786368 ILA786368 IUW786368 JES786368 JOO786368 JYK786368 KIG786368 KSC786368 LBY786368 LLU786368 LVQ786368 MFM786368 MPI786368 MZE786368 NJA786368 NSW786368 OCS786368 OMO786368 OWK786368 PGG786368 PQC786368 PZY786368 QJU786368 QTQ786368 RDM786368 RNI786368 RXE786368 SHA786368 SQW786368 TAS786368 TKO786368 TUK786368 UEG786368 UOC786368 UXY786368 VHU786368 VRQ786368 WBM786368 WLI786368 WVE786368 IS851904 SO851904 ACK851904 AMG851904 AWC851904 BFY851904 BPU851904 BZQ851904 CJM851904 CTI851904 DDE851904 DNA851904 DWW851904 EGS851904 EQO851904 FAK851904 FKG851904 FUC851904 GDY851904 GNU851904 GXQ851904 HHM851904 HRI851904 IBE851904 ILA851904 IUW851904 JES851904 JOO851904 JYK851904 KIG851904 KSC851904 LBY851904 LLU851904 LVQ851904 MFM851904 MPI851904 MZE851904 NJA851904 NSW851904 OCS851904 OMO851904 OWK851904 PGG851904 PQC851904 PZY851904 QJU851904 QTQ851904 RDM851904 RNI851904 RXE851904 SHA851904 SQW851904 TAS851904 TKO851904 TUK851904 UEG851904 UOC851904 UXY851904 VHU851904 VRQ851904 WBM851904 WLI851904 WVE851904 IS917440 SO917440 ACK917440 AMG917440 AWC917440 BFY917440 BPU917440 BZQ917440 CJM917440 CTI917440 DDE917440 DNA917440 DWW917440 EGS917440 EQO917440 FAK917440 FKG917440 FUC917440 GDY917440 GNU917440 GXQ917440 HHM917440 HRI917440 IBE917440 ILA917440 IUW917440 JES917440 JOO917440 JYK917440 KIG917440 KSC917440 LBY917440 LLU917440 LVQ917440 MFM917440 MPI917440 MZE917440 NJA917440 NSW917440 OCS917440 OMO917440 OWK917440 PGG917440 PQC917440 PZY917440 QJU917440 QTQ917440 RDM917440 RNI917440 RXE917440 SHA917440 SQW917440 TAS917440 TKO917440 TUK917440 UEG917440 UOC917440 UXY917440 VHU917440 VRQ917440 WBM917440 WLI917440 WVE917440 IS982976 SO982976 ACK982976 AMG982976 AWC982976 BFY982976 BPU982976 BZQ982976 CJM982976 CTI982976 DDE982976 DNA982976 DWW982976 EGS982976 EQO982976 FAK982976 FKG982976 FUC982976 GDY982976 GNU982976 GXQ982976 HHM982976 HRI982976 IBE982976 ILA982976 IUW982976 JES982976 JOO982976 JYK982976 KIG982976 KSC982976 LBY982976 LLU982976 LVQ982976 MFM982976 MPI982976 MZE982976 NJA982976 NSW982976 OCS982976 OMO982976 OWK982976 PGG982976 PQC982976 PZY982976 QJU982976 QTQ982976 RDM982976 RNI982976 RXE982976 SHA982976 SQW982976 TAS982976 TKO982976 TUK982976 UEG982976 UOC982976 UXY982976 VHU982976 VRQ982976 WBM982976 WLI982976 WVE982976 C5">
      <formula1>Industry</formula1>
    </dataValidation>
  </dataValidations>
  <pageMargins left="0.7" right="0.7" top="0.75" bottom="0.75" header="0.3" footer="0.3"/>
  <pageSetup paperSize="9" scale="88" orientation="landscape" r:id="rId1"/>
  <ignoredErrors>
    <ignoredError sqref="C10:D18 C22:D22 D21 D20 D1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39"/>
  <sheetViews>
    <sheetView workbookViewId="0">
      <selection sqref="A1:XFD1048576"/>
    </sheetView>
  </sheetViews>
  <sheetFormatPr defaultColWidth="13.140625" defaultRowHeight="12" x14ac:dyDescent="0.2"/>
  <cols>
    <col min="1" max="16384" width="13.140625" style="1"/>
  </cols>
  <sheetData>
    <row r="1" spans="1:14" ht="18" x14ac:dyDescent="0.25">
      <c r="A1" s="6" t="s">
        <v>34</v>
      </c>
      <c r="C1" s="6"/>
      <c r="D1" s="6"/>
      <c r="E1"/>
      <c r="F1"/>
      <c r="G1"/>
      <c r="H1"/>
      <c r="I1"/>
      <c r="J1"/>
    </row>
    <row r="2" spans="1:14" s="85" customFormat="1" ht="12.75" x14ac:dyDescent="0.2">
      <c r="A2" s="83"/>
      <c r="B2" s="84" t="s">
        <v>62</v>
      </c>
      <c r="C2" s="84"/>
      <c r="D2" s="84"/>
      <c r="E2" s="83"/>
      <c r="F2" s="83"/>
      <c r="G2" s="83"/>
      <c r="H2" s="83"/>
      <c r="I2" s="83"/>
      <c r="J2" s="83"/>
    </row>
    <row r="3" spans="1:14" ht="15.75" x14ac:dyDescent="0.25">
      <c r="A3"/>
      <c r="B3" s="8" t="s">
        <v>35</v>
      </c>
      <c r="C3" s="7"/>
      <c r="D3" s="7"/>
      <c r="E3"/>
      <c r="F3"/>
      <c r="G3"/>
      <c r="H3"/>
      <c r="I3"/>
      <c r="J3"/>
    </row>
    <row r="4" spans="1:14" ht="12.75" x14ac:dyDescent="0.2">
      <c r="A4"/>
      <c r="B4" s="9"/>
      <c r="C4" s="9"/>
      <c r="D4" s="9"/>
      <c r="E4"/>
      <c r="G4"/>
      <c r="H4" s="10" t="s">
        <v>36</v>
      </c>
      <c r="I4"/>
      <c r="J4"/>
    </row>
    <row r="5" spans="1:14" ht="12.75" x14ac:dyDescent="0.2">
      <c r="A5"/>
      <c r="B5"/>
      <c r="C5"/>
      <c r="D5"/>
      <c r="E5"/>
      <c r="G5"/>
      <c r="H5"/>
      <c r="I5" s="10" t="s">
        <v>37</v>
      </c>
      <c r="J5"/>
    </row>
    <row r="6" spans="1:14" ht="18" x14ac:dyDescent="0.25">
      <c r="A6"/>
      <c r="B6" s="11" t="s">
        <v>38</v>
      </c>
      <c r="C6" s="11"/>
      <c r="D6" s="11"/>
      <c r="E6"/>
      <c r="F6"/>
      <c r="G6"/>
      <c r="H6"/>
      <c r="I6"/>
      <c r="J6"/>
    </row>
    <row r="7" spans="1:14" ht="15.75" x14ac:dyDescent="0.25">
      <c r="A7"/>
      <c r="B7" s="12" t="s">
        <v>39</v>
      </c>
      <c r="C7" s="13"/>
      <c r="D7" s="61"/>
      <c r="E7" s="61"/>
      <c r="F7" s="61"/>
      <c r="G7" s="14" t="str">
        <f>G22</f>
        <v>numbers</v>
      </c>
      <c r="H7" s="15" t="str">
        <f>H22</f>
        <v>%</v>
      </c>
      <c r="I7" s="12" t="s">
        <v>40</v>
      </c>
      <c r="J7" s="13"/>
      <c r="K7" s="16"/>
      <c r="L7" s="16"/>
      <c r="M7" s="61"/>
      <c r="N7" s="62"/>
    </row>
    <row r="8" spans="1:14" ht="12.75" x14ac:dyDescent="0.2">
      <c r="A8"/>
      <c r="B8" s="18" t="s">
        <v>41</v>
      </c>
      <c r="C8" s="19"/>
      <c r="D8" s="63"/>
      <c r="E8" s="63"/>
      <c r="F8" s="63"/>
      <c r="G8" s="20">
        <v>4442</v>
      </c>
      <c r="H8" s="21">
        <v>0.08</v>
      </c>
      <c r="I8" s="67" t="s">
        <v>41</v>
      </c>
      <c r="J8" s="22">
        <v>67</v>
      </c>
      <c r="K8" s="23">
        <v>0.03</v>
      </c>
      <c r="L8" s="25"/>
      <c r="M8" s="63"/>
      <c r="N8" s="64"/>
    </row>
    <row r="9" spans="1:14" ht="12.75" x14ac:dyDescent="0.2">
      <c r="A9"/>
      <c r="B9" s="74" t="s">
        <v>42</v>
      </c>
      <c r="C9" s="19"/>
      <c r="D9" s="25"/>
      <c r="E9" s="25"/>
      <c r="F9" s="63"/>
      <c r="G9" s="63"/>
      <c r="H9" s="64"/>
      <c r="I9" s="73" t="str">
        <f>B9</f>
        <v>Links from other files (green)</v>
      </c>
      <c r="J9" s="19"/>
      <c r="K9" s="25"/>
      <c r="L9" s="25"/>
      <c r="M9" s="63"/>
      <c r="N9" s="64"/>
    </row>
    <row r="10" spans="1:14" x14ac:dyDescent="0.2">
      <c r="A10"/>
      <c r="B10" s="70" t="s">
        <v>43</v>
      </c>
      <c r="C10" s="26"/>
      <c r="D10" s="26"/>
      <c r="E10" s="25"/>
      <c r="F10" s="63"/>
      <c r="G10" s="63"/>
      <c r="H10" s="64"/>
      <c r="I10" s="68" t="s">
        <v>43</v>
      </c>
      <c r="J10" s="26"/>
      <c r="K10" s="25"/>
      <c r="L10" s="25"/>
      <c r="M10" s="63"/>
      <c r="N10" s="64"/>
    </row>
    <row r="11" spans="1:14" x14ac:dyDescent="0.2">
      <c r="A11"/>
      <c r="B11" s="71" t="s">
        <v>44</v>
      </c>
      <c r="C11" s="28"/>
      <c r="D11" s="25"/>
      <c r="E11" s="25"/>
      <c r="F11" s="63"/>
      <c r="G11" s="63"/>
      <c r="H11" s="64"/>
      <c r="I11" s="78" t="str">
        <f>B11</f>
        <v>Error warnings, messages and unusual calculation assumptions</v>
      </c>
      <c r="J11" s="28"/>
      <c r="K11" s="25"/>
      <c r="L11" s="25"/>
      <c r="M11" s="63"/>
      <c r="N11" s="64"/>
    </row>
    <row r="12" spans="1:14" x14ac:dyDescent="0.2">
      <c r="A12"/>
      <c r="B12" s="29" t="s">
        <v>45</v>
      </c>
      <c r="C12" s="25"/>
      <c r="D12" s="30"/>
      <c r="E12" s="63"/>
      <c r="F12" s="75"/>
      <c r="G12" s="79"/>
      <c r="H12" s="80"/>
      <c r="I12" s="81" t="s">
        <v>46</v>
      </c>
      <c r="J12" s="82"/>
      <c r="K12" s="82"/>
      <c r="L12" s="82"/>
      <c r="M12" s="79"/>
      <c r="N12" s="80"/>
    </row>
    <row r="13" spans="1:14" ht="12.75" x14ac:dyDescent="0.2">
      <c r="A13"/>
      <c r="B13" s="72" t="s">
        <v>47</v>
      </c>
      <c r="C13" s="69"/>
      <c r="D13" s="32"/>
      <c r="E13" s="32"/>
      <c r="F13" s="65"/>
      <c r="G13" s="65"/>
      <c r="H13" s="66"/>
      <c r="I13" s="76" t="str">
        <f>B13</f>
        <v>Key outputs</v>
      </c>
      <c r="J13" s="77"/>
      <c r="K13" s="45"/>
      <c r="L13" s="45"/>
      <c r="M13" s="65"/>
      <c r="N13" s="66"/>
    </row>
    <row r="14" spans="1:14" ht="15.75" x14ac:dyDescent="0.25">
      <c r="A14"/>
      <c r="B14" s="9" t="s">
        <v>48</v>
      </c>
      <c r="C14" s="33"/>
      <c r="D14" s="33"/>
      <c r="E14"/>
      <c r="F14"/>
      <c r="G14"/>
      <c r="H14"/>
      <c r="I14"/>
      <c r="J14"/>
    </row>
    <row r="15" spans="1:14" ht="12.75" x14ac:dyDescent="0.2">
      <c r="A15"/>
      <c r="B15" s="34" t="s">
        <v>49</v>
      </c>
      <c r="C15" s="61"/>
      <c r="D15" s="35" t="s">
        <v>50</v>
      </c>
      <c r="E15" s="35"/>
      <c r="F15" s="36" t="s">
        <v>51</v>
      </c>
      <c r="G15" s="16"/>
      <c r="H15" s="16"/>
      <c r="I15" s="16"/>
      <c r="J15" s="17"/>
      <c r="L15"/>
    </row>
    <row r="16" spans="1:14" ht="12.75" x14ac:dyDescent="0.2">
      <c r="A16"/>
      <c r="B16" s="31"/>
      <c r="C16" s="37" t="s">
        <v>52</v>
      </c>
      <c r="D16" s="37"/>
      <c r="E16" s="25"/>
      <c r="F16" s="25"/>
      <c r="G16" s="25"/>
      <c r="H16" s="25"/>
      <c r="I16" s="25"/>
      <c r="J16" s="24"/>
    </row>
    <row r="17" spans="1:27" x14ac:dyDescent="0.2">
      <c r="A17"/>
      <c r="B17" s="38"/>
      <c r="C17" s="39"/>
      <c r="D17" s="39"/>
      <c r="E17" s="39"/>
      <c r="F17" s="39"/>
      <c r="G17" s="39"/>
      <c r="H17" s="39"/>
      <c r="I17" s="39"/>
      <c r="J17" s="40"/>
    </row>
    <row r="18" spans="1:27" ht="12.75" x14ac:dyDescent="0.2">
      <c r="A18"/>
      <c r="B18" s="41" t="s">
        <v>53</v>
      </c>
      <c r="D18" s="42" t="s">
        <v>54</v>
      </c>
      <c r="E18" s="42"/>
      <c r="F18" s="42"/>
      <c r="G18" s="42"/>
      <c r="H18" s="42"/>
      <c r="I18" s="25"/>
      <c r="J18" s="24"/>
    </row>
    <row r="19" spans="1:27" x14ac:dyDescent="0.2">
      <c r="A19"/>
      <c r="B19" s="43"/>
      <c r="C19" s="65"/>
      <c r="D19" s="44" t="s">
        <v>55</v>
      </c>
      <c r="E19" s="44"/>
      <c r="F19" s="44"/>
      <c r="G19" s="44"/>
      <c r="H19" s="44"/>
      <c r="I19" s="45"/>
      <c r="J19" s="46"/>
    </row>
    <row r="20" spans="1:27" ht="12.75" x14ac:dyDescent="0.2">
      <c r="A20"/>
      <c r="B20"/>
      <c r="C20"/>
      <c r="D20"/>
      <c r="H20" s="10" t="s">
        <v>36</v>
      </c>
      <c r="I20"/>
      <c r="J20"/>
    </row>
    <row r="21" spans="1:27" ht="18" x14ac:dyDescent="0.25">
      <c r="A21"/>
      <c r="B21" s="11" t="s">
        <v>56</v>
      </c>
      <c r="C21" s="11"/>
      <c r="D21" s="11"/>
      <c r="I21" s="10" t="s">
        <v>37</v>
      </c>
      <c r="J21"/>
    </row>
    <row r="22" spans="1:27" ht="18" x14ac:dyDescent="0.25">
      <c r="A22"/>
      <c r="B22" s="47"/>
      <c r="C22" s="48"/>
      <c r="D22" s="61"/>
      <c r="E22" s="61"/>
      <c r="F22" s="61"/>
      <c r="G22" s="14" t="s">
        <v>57</v>
      </c>
      <c r="H22" s="14" t="s">
        <v>58</v>
      </c>
      <c r="I22" s="49"/>
      <c r="J22" s="17"/>
    </row>
    <row r="23" spans="1:27" ht="12.75" x14ac:dyDescent="0.2">
      <c r="A23"/>
      <c r="B23" s="50" t="s">
        <v>59</v>
      </c>
      <c r="C23" s="51"/>
      <c r="D23" s="51"/>
      <c r="E23" s="51"/>
      <c r="F23" s="51"/>
      <c r="G23" s="52">
        <v>234</v>
      </c>
      <c r="H23" s="53">
        <v>0.24</v>
      </c>
      <c r="I23" s="25"/>
      <c r="J23" s="24"/>
    </row>
    <row r="24" spans="1:27" x14ac:dyDescent="0.2">
      <c r="A24"/>
      <c r="B24" s="54" t="s">
        <v>60</v>
      </c>
      <c r="C24" s="55"/>
      <c r="D24" s="55"/>
      <c r="E24" s="55"/>
      <c r="F24" s="55"/>
      <c r="G24" s="56">
        <v>667</v>
      </c>
      <c r="H24" s="57">
        <v>0.05</v>
      </c>
      <c r="I24" s="25"/>
      <c r="J24" s="24"/>
    </row>
    <row r="25" spans="1:27" x14ac:dyDescent="0.2">
      <c r="A25"/>
      <c r="B25" s="27" t="s">
        <v>61</v>
      </c>
      <c r="C25" s="28"/>
      <c r="D25" s="28"/>
      <c r="E25" s="25"/>
      <c r="F25" s="25"/>
      <c r="G25" s="25"/>
      <c r="H25" s="25"/>
      <c r="I25" s="25"/>
      <c r="J25" s="24"/>
    </row>
    <row r="26" spans="1:27" x14ac:dyDescent="0.2">
      <c r="A26"/>
      <c r="B26" s="58" t="s">
        <v>43</v>
      </c>
      <c r="C26" s="59"/>
      <c r="D26" s="59"/>
      <c r="E26" s="45"/>
      <c r="F26" s="45"/>
      <c r="G26" s="45"/>
      <c r="H26" s="45"/>
      <c r="I26" s="45"/>
      <c r="J26" s="46"/>
    </row>
    <row r="27" spans="1:27" s="60" customFormat="1" x14ac:dyDescent="0.2"/>
    <row r="28" spans="1:27" ht="18" x14ac:dyDescent="0.25">
      <c r="A28" s="6" t="s">
        <v>63</v>
      </c>
    </row>
    <row r="29" spans="1:27" ht="7.5" customHeight="1" x14ac:dyDescent="0.25">
      <c r="A29" s="6"/>
    </row>
    <row r="30" spans="1:27" x14ac:dyDescent="0.2">
      <c r="A30" s="2"/>
      <c r="B30" s="3" t="s">
        <v>31</v>
      </c>
      <c r="C30" s="3" t="s">
        <v>22</v>
      </c>
      <c r="D30" s="3" t="s">
        <v>23</v>
      </c>
      <c r="E30" s="3" t="s">
        <v>24</v>
      </c>
      <c r="F30" s="3" t="s">
        <v>25</v>
      </c>
      <c r="G30" s="3" t="s">
        <v>26</v>
      </c>
      <c r="H30" s="3" t="s">
        <v>27</v>
      </c>
      <c r="I30" s="3" t="s">
        <v>28</v>
      </c>
      <c r="K30" s="2"/>
      <c r="L30" s="3" t="s">
        <v>29</v>
      </c>
      <c r="M30" s="3" t="s">
        <v>18</v>
      </c>
      <c r="N30" s="3" t="s">
        <v>19</v>
      </c>
      <c r="O30" s="3" t="s">
        <v>30</v>
      </c>
      <c r="P30" s="3" t="s">
        <v>20</v>
      </c>
      <c r="Q30" s="3" t="s">
        <v>21</v>
      </c>
      <c r="S30" s="2" t="s">
        <v>11</v>
      </c>
      <c r="T30" s="2" t="s">
        <v>12</v>
      </c>
      <c r="U30" s="2" t="s">
        <v>13</v>
      </c>
      <c r="W30" s="2"/>
      <c r="X30" s="2" t="s">
        <v>14</v>
      </c>
      <c r="Y30" s="2" t="s">
        <v>15</v>
      </c>
      <c r="Z30" s="2" t="s">
        <v>17</v>
      </c>
      <c r="AA30" s="2" t="s">
        <v>16</v>
      </c>
    </row>
    <row r="31" spans="1:27" x14ac:dyDescent="0.2">
      <c r="A31" s="2" t="s">
        <v>4</v>
      </c>
      <c r="B31" s="2">
        <v>36.19</v>
      </c>
      <c r="C31" s="2">
        <v>36.880000000000003</v>
      </c>
      <c r="D31" s="2">
        <v>21.56</v>
      </c>
      <c r="E31" s="2">
        <v>5.36</v>
      </c>
      <c r="F31" s="2">
        <v>3.01</v>
      </c>
      <c r="G31" s="2">
        <v>10</v>
      </c>
      <c r="H31" s="2">
        <v>3.01</v>
      </c>
      <c r="I31" s="2">
        <v>10</v>
      </c>
      <c r="K31" s="2" t="s">
        <v>4</v>
      </c>
      <c r="L31" s="2">
        <v>33.19</v>
      </c>
      <c r="M31" s="2">
        <v>36.880000000000003</v>
      </c>
      <c r="N31" s="2">
        <v>21.56</v>
      </c>
      <c r="O31" s="2">
        <v>5.36</v>
      </c>
      <c r="P31" s="2">
        <v>3.01</v>
      </c>
      <c r="Q31" s="2">
        <v>10</v>
      </c>
      <c r="S31" s="2">
        <v>1.8</v>
      </c>
      <c r="T31" s="2">
        <v>10</v>
      </c>
      <c r="U31" s="2">
        <v>17</v>
      </c>
      <c r="W31" s="2" t="s">
        <v>4</v>
      </c>
      <c r="X31" s="2">
        <v>33.19</v>
      </c>
      <c r="Y31" s="2">
        <v>36.880000000000003</v>
      </c>
      <c r="Z31" s="2">
        <v>21.56</v>
      </c>
      <c r="AA31" s="2">
        <v>5.36</v>
      </c>
    </row>
    <row r="32" spans="1:27" x14ac:dyDescent="0.2">
      <c r="A32" s="2" t="s">
        <v>5</v>
      </c>
      <c r="B32" s="2">
        <v>39.39</v>
      </c>
      <c r="C32" s="2">
        <v>32.020000000000003</v>
      </c>
      <c r="D32" s="2">
        <v>21.6</v>
      </c>
      <c r="E32" s="2">
        <v>7.01</v>
      </c>
      <c r="F32" s="2">
        <v>3.36</v>
      </c>
      <c r="G32" s="2">
        <v>12</v>
      </c>
      <c r="H32" s="2">
        <v>3.36</v>
      </c>
      <c r="I32" s="2">
        <v>12</v>
      </c>
      <c r="K32" s="2" t="s">
        <v>5</v>
      </c>
      <c r="L32" s="2">
        <v>39.39</v>
      </c>
      <c r="M32" s="2">
        <v>32.020000000000003</v>
      </c>
      <c r="N32" s="2">
        <v>21.6</v>
      </c>
      <c r="O32" s="2">
        <v>7.01</v>
      </c>
      <c r="P32" s="2">
        <v>3.36</v>
      </c>
      <c r="Q32" s="2">
        <v>12</v>
      </c>
      <c r="S32" s="2">
        <v>2.2999999999999998</v>
      </c>
      <c r="T32" s="2">
        <v>12</v>
      </c>
      <c r="U32" s="2">
        <v>9</v>
      </c>
      <c r="W32" s="2" t="s">
        <v>5</v>
      </c>
      <c r="X32" s="2">
        <v>39.39</v>
      </c>
      <c r="Y32" s="2">
        <v>32.020000000000003</v>
      </c>
      <c r="Z32" s="2">
        <v>21.6</v>
      </c>
      <c r="AA32" s="2">
        <v>7.01</v>
      </c>
    </row>
    <row r="33" spans="1:27" x14ac:dyDescent="0.2">
      <c r="A33" s="2" t="s">
        <v>6</v>
      </c>
      <c r="B33" s="2">
        <v>42.78</v>
      </c>
      <c r="C33" s="2">
        <v>29.91</v>
      </c>
      <c r="D33" s="2">
        <v>18.350000000000001</v>
      </c>
      <c r="E33" s="2">
        <v>6.33</v>
      </c>
      <c r="F33" s="2">
        <v>2.63</v>
      </c>
      <c r="G33" s="2">
        <v>14</v>
      </c>
      <c r="H33" s="2">
        <v>2.63</v>
      </c>
      <c r="I33" s="2">
        <v>14</v>
      </c>
      <c r="K33" s="2" t="s">
        <v>6</v>
      </c>
      <c r="L33" s="2">
        <v>42.78</v>
      </c>
      <c r="M33" s="2">
        <v>29.91</v>
      </c>
      <c r="N33" s="2">
        <v>18.350000000000001</v>
      </c>
      <c r="O33" s="2">
        <v>6.33</v>
      </c>
      <c r="P33" s="2">
        <v>2.63</v>
      </c>
      <c r="Q33" s="2">
        <v>14</v>
      </c>
      <c r="S33" s="2">
        <v>3.7</v>
      </c>
      <c r="T33" s="2">
        <v>16</v>
      </c>
      <c r="U33" s="2">
        <v>14</v>
      </c>
      <c r="W33" s="2" t="s">
        <v>6</v>
      </c>
      <c r="X33" s="2">
        <v>42.78</v>
      </c>
      <c r="Y33" s="2">
        <v>29.91</v>
      </c>
      <c r="Z33" s="2">
        <v>18.350000000000001</v>
      </c>
      <c r="AA33" s="2">
        <v>6.33</v>
      </c>
    </row>
    <row r="34" spans="1:27" x14ac:dyDescent="0.2">
      <c r="A34" s="4" t="s">
        <v>7</v>
      </c>
      <c r="B34" s="2">
        <v>42.13</v>
      </c>
      <c r="C34" s="2">
        <v>26.53</v>
      </c>
      <c r="D34" s="2">
        <v>21.6</v>
      </c>
      <c r="E34" s="2">
        <v>7.01</v>
      </c>
      <c r="F34" s="2">
        <v>2.72</v>
      </c>
      <c r="G34" s="2">
        <v>16</v>
      </c>
      <c r="H34" s="2">
        <v>2.72</v>
      </c>
      <c r="I34" s="2">
        <v>16</v>
      </c>
      <c r="K34" s="4" t="s">
        <v>7</v>
      </c>
      <c r="L34" s="2">
        <v>42.13</v>
      </c>
      <c r="M34" s="2">
        <v>26.53</v>
      </c>
      <c r="N34" s="2">
        <v>21.6</v>
      </c>
      <c r="O34" s="2">
        <v>7.01</v>
      </c>
      <c r="P34" s="2">
        <v>2.72</v>
      </c>
      <c r="Q34" s="2">
        <v>16</v>
      </c>
      <c r="S34" s="2">
        <v>4.0999999999999996</v>
      </c>
      <c r="T34" s="2">
        <v>8</v>
      </c>
      <c r="U34" s="2">
        <v>23</v>
      </c>
      <c r="W34" s="4" t="s">
        <v>7</v>
      </c>
      <c r="X34" s="2">
        <v>42.13</v>
      </c>
      <c r="Y34" s="2">
        <v>26.53</v>
      </c>
      <c r="Z34" s="2">
        <v>21.6</v>
      </c>
      <c r="AA34" s="2">
        <v>7.01</v>
      </c>
    </row>
    <row r="35" spans="1:27" x14ac:dyDescent="0.2">
      <c r="A35" s="2" t="s">
        <v>8</v>
      </c>
      <c r="B35" s="2">
        <v>41.69</v>
      </c>
      <c r="C35" s="2">
        <v>24.76</v>
      </c>
      <c r="D35" s="2">
        <v>23.98</v>
      </c>
      <c r="E35" s="2">
        <v>7</v>
      </c>
      <c r="F35" s="2">
        <v>2.57</v>
      </c>
      <c r="G35" s="2">
        <v>18</v>
      </c>
      <c r="H35" s="2">
        <v>2.57</v>
      </c>
      <c r="I35" s="2">
        <v>18</v>
      </c>
      <c r="K35" s="2" t="s">
        <v>8</v>
      </c>
      <c r="L35" s="2">
        <v>41.69</v>
      </c>
      <c r="M35" s="2">
        <v>24.76</v>
      </c>
      <c r="N35" s="2">
        <v>23.98</v>
      </c>
      <c r="O35" s="2">
        <v>7</v>
      </c>
      <c r="P35" s="2">
        <v>2.57</v>
      </c>
      <c r="Q35" s="2">
        <v>18</v>
      </c>
      <c r="S35" s="2">
        <v>5.5</v>
      </c>
      <c r="T35" s="2">
        <v>14</v>
      </c>
      <c r="U35" s="2">
        <v>27</v>
      </c>
      <c r="W35" s="2" t="s">
        <v>8</v>
      </c>
      <c r="X35" s="2">
        <v>41.69</v>
      </c>
      <c r="Y35" s="2">
        <v>24.76</v>
      </c>
      <c r="Z35" s="2">
        <v>23.98</v>
      </c>
      <c r="AA35" s="2">
        <v>7</v>
      </c>
    </row>
    <row r="36" spans="1:27" x14ac:dyDescent="0.2">
      <c r="A36" s="2" t="s">
        <v>9</v>
      </c>
      <c r="B36" s="2">
        <v>39.39</v>
      </c>
      <c r="C36" s="2">
        <v>32.020000000000003</v>
      </c>
      <c r="D36" s="2">
        <v>21.6</v>
      </c>
      <c r="E36" s="2">
        <v>7.01</v>
      </c>
      <c r="F36" s="2">
        <v>3.36</v>
      </c>
      <c r="G36" s="2">
        <v>12</v>
      </c>
      <c r="H36" s="2">
        <v>3.36</v>
      </c>
      <c r="I36" s="2">
        <v>12</v>
      </c>
      <c r="K36" s="2" t="s">
        <v>9</v>
      </c>
      <c r="L36" s="2">
        <v>39.39</v>
      </c>
      <c r="M36" s="2">
        <v>32.020000000000003</v>
      </c>
      <c r="N36" s="2">
        <v>21.6</v>
      </c>
      <c r="O36" s="2">
        <v>7.01</v>
      </c>
      <c r="P36" s="2">
        <v>3.36</v>
      </c>
      <c r="Q36" s="2">
        <v>12</v>
      </c>
      <c r="W36" s="2" t="s">
        <v>9</v>
      </c>
      <c r="X36" s="2">
        <v>39.39</v>
      </c>
      <c r="Y36" s="2">
        <v>32.020000000000003</v>
      </c>
      <c r="Z36" s="2">
        <v>21.6</v>
      </c>
      <c r="AA36" s="2">
        <v>7.01</v>
      </c>
    </row>
    <row r="37" spans="1:27" x14ac:dyDescent="0.2">
      <c r="A37" s="2" t="s">
        <v>10</v>
      </c>
      <c r="B37" s="2">
        <v>42.13</v>
      </c>
      <c r="C37" s="2">
        <v>26.53</v>
      </c>
      <c r="D37" s="2">
        <v>21.6</v>
      </c>
      <c r="E37" s="2">
        <v>7.01</v>
      </c>
      <c r="F37" s="2">
        <v>2.72</v>
      </c>
      <c r="G37" s="2">
        <v>16</v>
      </c>
      <c r="H37" s="2">
        <v>2.72</v>
      </c>
      <c r="I37" s="2">
        <v>16</v>
      </c>
      <c r="K37" s="2" t="s">
        <v>10</v>
      </c>
      <c r="L37" s="2">
        <v>42.13</v>
      </c>
      <c r="M37" s="2">
        <v>26.53</v>
      </c>
      <c r="N37" s="2">
        <v>21.6</v>
      </c>
      <c r="O37" s="2">
        <v>7.01</v>
      </c>
      <c r="P37" s="2">
        <v>2.72</v>
      </c>
      <c r="Q37" s="2">
        <v>16</v>
      </c>
      <c r="W37" s="2" t="s">
        <v>10</v>
      </c>
      <c r="X37" s="2">
        <v>42.13</v>
      </c>
      <c r="Y37" s="2">
        <v>26.53</v>
      </c>
      <c r="Z37" s="2">
        <v>21.6</v>
      </c>
      <c r="AA37" s="2">
        <v>7.01</v>
      </c>
    </row>
    <row r="38" spans="1:27" x14ac:dyDescent="0.2">
      <c r="A38" s="2" t="s">
        <v>33</v>
      </c>
      <c r="B38" s="2">
        <v>45</v>
      </c>
      <c r="C38" s="2">
        <v>22</v>
      </c>
      <c r="D38" s="2">
        <v>26</v>
      </c>
      <c r="E38" s="2">
        <v>8</v>
      </c>
      <c r="F38" s="2">
        <v>2</v>
      </c>
      <c r="G38" s="2">
        <v>20</v>
      </c>
      <c r="H38" s="2">
        <v>2</v>
      </c>
      <c r="I38" s="2">
        <v>20</v>
      </c>
      <c r="K38" s="2" t="s">
        <v>33</v>
      </c>
      <c r="L38" s="2">
        <v>45</v>
      </c>
      <c r="M38" s="2">
        <v>22</v>
      </c>
      <c r="N38" s="2">
        <v>26</v>
      </c>
      <c r="O38" s="2">
        <v>8</v>
      </c>
      <c r="P38" s="2">
        <v>2</v>
      </c>
      <c r="Q38" s="2">
        <v>20</v>
      </c>
      <c r="W38" s="2" t="s">
        <v>33</v>
      </c>
      <c r="X38" s="2">
        <v>45</v>
      </c>
      <c r="Y38" s="2">
        <v>22</v>
      </c>
      <c r="Z38" s="2">
        <v>26</v>
      </c>
      <c r="AA38" s="2">
        <v>8</v>
      </c>
    </row>
    <row r="39" spans="1:27" ht="12.75" x14ac:dyDescent="0.2">
      <c r="A39" s="5" t="s">
        <v>32</v>
      </c>
    </row>
  </sheetData>
  <phoneticPr fontId="4" type="noConversion"/>
  <pageMargins left="0" right="0"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3"/>
  <sheetViews>
    <sheetView showGridLines="0" tabSelected="1" zoomScaleNormal="100" workbookViewId="0">
      <selection activeCell="B27" sqref="B27"/>
    </sheetView>
  </sheetViews>
  <sheetFormatPr defaultRowHeight="12" customHeight="1" x14ac:dyDescent="0.2"/>
  <cols>
    <col min="1" max="1" width="3.42578125" style="126" customWidth="1"/>
    <col min="2" max="2" width="31.7109375" style="125" customWidth="1"/>
    <col min="3" max="3" width="9.140625" style="125" customWidth="1"/>
    <col min="4" max="4" width="9.140625" style="125"/>
    <col min="5" max="5" width="9.140625" style="126"/>
    <col min="6" max="6" width="10.28515625" style="126" customWidth="1"/>
    <col min="7" max="8" width="9.140625" style="126" customWidth="1"/>
    <col min="9" max="11" width="9.140625" style="126"/>
    <col min="12" max="12" width="9.140625" style="126" customWidth="1"/>
    <col min="13" max="16384" width="9.140625" style="126"/>
  </cols>
  <sheetData>
    <row r="2" spans="2:7" ht="18.75" customHeight="1" x14ac:dyDescent="0.25">
      <c r="B2" s="119" t="s">
        <v>104</v>
      </c>
    </row>
    <row r="4" spans="2:7" ht="12" customHeight="1" x14ac:dyDescent="0.2">
      <c r="B4" s="124" t="s">
        <v>115</v>
      </c>
    </row>
    <row r="5" spans="2:7" ht="12" customHeight="1" x14ac:dyDescent="0.2">
      <c r="B5" s="124" t="s">
        <v>103</v>
      </c>
      <c r="C5" s="124"/>
    </row>
    <row r="6" spans="2:7" ht="12" customHeight="1" x14ac:dyDescent="0.2">
      <c r="B6" s="142"/>
      <c r="C6" s="148" t="s">
        <v>90</v>
      </c>
      <c r="D6" s="148" t="s">
        <v>86</v>
      </c>
      <c r="E6" s="149" t="s">
        <v>89</v>
      </c>
    </row>
    <row r="7" spans="2:7" ht="12" customHeight="1" x14ac:dyDescent="0.2">
      <c r="B7" s="127" t="s">
        <v>106</v>
      </c>
      <c r="C7" s="164">
        <v>2.7E-2</v>
      </c>
      <c r="D7" s="164">
        <v>2.7E-2</v>
      </c>
      <c r="E7" s="164">
        <v>2.7E-2</v>
      </c>
    </row>
    <row r="8" spans="2:7" ht="12" customHeight="1" x14ac:dyDescent="0.2">
      <c r="B8" s="127" t="s">
        <v>1</v>
      </c>
      <c r="C8" s="164">
        <v>2.1999999999999999E-2</v>
      </c>
      <c r="D8" s="164">
        <v>2.1999999999999999E-2</v>
      </c>
      <c r="E8" s="164">
        <v>2.1999999999999999E-2</v>
      </c>
    </row>
    <row r="9" spans="2:7" ht="12" customHeight="1" x14ac:dyDescent="0.2">
      <c r="B9" s="127" t="s">
        <v>67</v>
      </c>
      <c r="C9" s="164">
        <v>7.3999999999999996E-2</v>
      </c>
      <c r="D9" s="164">
        <v>8.3199999999999996E-2</v>
      </c>
      <c r="E9" s="164">
        <v>9.1999999999999998E-2</v>
      </c>
    </row>
    <row r="10" spans="2:7" ht="12" customHeight="1" x14ac:dyDescent="0.2">
      <c r="B10" s="128" t="s">
        <v>0</v>
      </c>
      <c r="C10" s="165">
        <v>2.5000000000000001E-2</v>
      </c>
      <c r="D10" s="165">
        <v>2.5000000000000001E-2</v>
      </c>
      <c r="E10" s="165">
        <v>2.5000000000000001E-2</v>
      </c>
    </row>
    <row r="11" spans="2:7" ht="12" customHeight="1" x14ac:dyDescent="0.2">
      <c r="B11" s="129"/>
      <c r="C11" s="130"/>
      <c r="D11" s="130"/>
      <c r="E11" s="131"/>
    </row>
    <row r="12" spans="2:7" ht="12" customHeight="1" x14ac:dyDescent="0.2">
      <c r="B12" s="143" t="s">
        <v>102</v>
      </c>
      <c r="C12" s="130"/>
      <c r="D12" s="130"/>
      <c r="E12" s="131"/>
    </row>
    <row r="13" spans="2:7" ht="12" customHeight="1" x14ac:dyDescent="0.2">
      <c r="B13" s="142"/>
      <c r="C13" s="148" t="s">
        <v>90</v>
      </c>
      <c r="D13" s="148" t="s">
        <v>86</v>
      </c>
      <c r="E13" s="149" t="s">
        <v>89</v>
      </c>
    </row>
    <row r="14" spans="2:7" ht="12" customHeight="1" x14ac:dyDescent="0.2">
      <c r="B14" s="127" t="s">
        <v>106</v>
      </c>
      <c r="C14" s="164">
        <v>4.9000000000000002E-2</v>
      </c>
      <c r="D14" s="164">
        <v>4.9000000000000002E-2</v>
      </c>
      <c r="E14" s="164">
        <v>4.9000000000000002E-2</v>
      </c>
      <c r="G14" s="126" t="s">
        <v>65</v>
      </c>
    </row>
    <row r="15" spans="2:7" ht="12" customHeight="1" x14ac:dyDescent="0.2">
      <c r="B15" s="127" t="s">
        <v>1</v>
      </c>
      <c r="C15" s="164">
        <v>2.9000000000000001E-2</v>
      </c>
      <c r="D15" s="164">
        <v>2.9000000000000001E-2</v>
      </c>
      <c r="E15" s="164">
        <v>2.9000000000000001E-2</v>
      </c>
    </row>
    <row r="16" spans="2:7" ht="12" customHeight="1" x14ac:dyDescent="0.2">
      <c r="B16" s="127" t="s">
        <v>67</v>
      </c>
      <c r="C16" s="164">
        <v>5.5E-2</v>
      </c>
      <c r="D16" s="164">
        <v>0.06</v>
      </c>
      <c r="E16" s="164">
        <v>6.5000000000000002E-2</v>
      </c>
    </row>
    <row r="17" spans="2:9" ht="12" customHeight="1" x14ac:dyDescent="0.2">
      <c r="B17" s="128" t="s">
        <v>0</v>
      </c>
      <c r="C17" s="165">
        <v>2.9000000000000001E-2</v>
      </c>
      <c r="D17" s="165">
        <v>2.9000000000000001E-2</v>
      </c>
      <c r="E17" s="165">
        <v>2.9000000000000001E-2</v>
      </c>
    </row>
    <row r="18" spans="2:9" ht="12" customHeight="1" x14ac:dyDescent="0.2">
      <c r="B18" s="129"/>
      <c r="C18" s="129"/>
    </row>
    <row r="19" spans="2:9" ht="12" customHeight="1" x14ac:dyDescent="0.2">
      <c r="B19" s="124" t="s">
        <v>105</v>
      </c>
    </row>
    <row r="20" spans="2:9" ht="12" customHeight="1" x14ac:dyDescent="0.2">
      <c r="B20" s="205" t="s">
        <v>91</v>
      </c>
      <c r="C20" s="207" t="s">
        <v>92</v>
      </c>
      <c r="D20" s="207"/>
      <c r="E20" s="207"/>
      <c r="F20" s="150" t="s">
        <v>96</v>
      </c>
      <c r="G20" s="150" t="s">
        <v>97</v>
      </c>
    </row>
    <row r="21" spans="2:9" ht="12" customHeight="1" x14ac:dyDescent="0.2">
      <c r="B21" s="206"/>
      <c r="C21" s="208"/>
      <c r="D21" s="208"/>
      <c r="E21" s="208"/>
      <c r="F21" s="151"/>
      <c r="G21" s="151"/>
    </row>
    <row r="22" spans="2:9" ht="12" customHeight="1" x14ac:dyDescent="0.2">
      <c r="B22" s="132"/>
      <c r="C22" s="133" t="s">
        <v>87</v>
      </c>
      <c r="D22" s="133" t="s">
        <v>88</v>
      </c>
      <c r="E22" s="133" t="s">
        <v>93</v>
      </c>
      <c r="F22" s="134"/>
      <c r="G22" s="134"/>
    </row>
    <row r="23" spans="2:9" ht="12" customHeight="1" x14ac:dyDescent="0.2">
      <c r="B23" s="136" t="s">
        <v>114</v>
      </c>
      <c r="C23" s="166">
        <v>0.9</v>
      </c>
      <c r="D23" s="166">
        <v>1</v>
      </c>
      <c r="E23" s="166">
        <v>1.1000000000000001</v>
      </c>
      <c r="F23" s="135" t="s">
        <v>85</v>
      </c>
      <c r="G23" s="167">
        <v>0.6</v>
      </c>
    </row>
    <row r="24" spans="2:9" ht="12" customHeight="1" x14ac:dyDescent="0.2">
      <c r="B24" s="136" t="s">
        <v>94</v>
      </c>
      <c r="C24" s="166">
        <v>0.6</v>
      </c>
      <c r="D24" s="166">
        <v>0.7</v>
      </c>
      <c r="E24" s="166">
        <v>0.8</v>
      </c>
      <c r="F24" s="135" t="s">
        <v>85</v>
      </c>
      <c r="G24" s="167">
        <v>0.6</v>
      </c>
      <c r="I24" s="126" t="s">
        <v>65</v>
      </c>
    </row>
    <row r="25" spans="2:9" ht="12" customHeight="1" x14ac:dyDescent="0.2">
      <c r="B25" s="137" t="s">
        <v>95</v>
      </c>
      <c r="C25" s="168">
        <v>0.8</v>
      </c>
      <c r="D25" s="168">
        <v>0.9</v>
      </c>
      <c r="E25" s="168">
        <v>1</v>
      </c>
      <c r="F25" s="134" t="s">
        <v>85</v>
      </c>
      <c r="G25" s="169">
        <v>0.6</v>
      </c>
    </row>
    <row r="26" spans="2:9" ht="12" customHeight="1" x14ac:dyDescent="0.2">
      <c r="B26" s="144"/>
      <c r="C26" s="146"/>
      <c r="D26" s="146"/>
      <c r="E26" s="146"/>
      <c r="F26" s="145"/>
      <c r="G26" s="147"/>
    </row>
    <row r="27" spans="2:9" ht="12" customHeight="1" x14ac:dyDescent="0.2">
      <c r="B27" s="163"/>
      <c r="C27" s="146"/>
      <c r="D27" s="146"/>
      <c r="E27" s="146"/>
      <c r="F27" s="145"/>
      <c r="G27" s="147"/>
    </row>
    <row r="29" spans="2:9" ht="12" customHeight="1" x14ac:dyDescent="0.2">
      <c r="B29" s="139" t="s">
        <v>112</v>
      </c>
    </row>
    <row r="30" spans="2:9" ht="12" customHeight="1" x14ac:dyDescent="0.2">
      <c r="B30" s="140" t="s">
        <v>107</v>
      </c>
    </row>
    <row r="31" spans="2:9" ht="12" customHeight="1" x14ac:dyDescent="0.2">
      <c r="B31" s="161" t="s">
        <v>108</v>
      </c>
    </row>
    <row r="32" spans="2:9" ht="12" customHeight="1" x14ac:dyDescent="0.2">
      <c r="B32" s="141" t="s">
        <v>47</v>
      </c>
    </row>
    <row r="33" spans="2:2" ht="12" customHeight="1" x14ac:dyDescent="0.2">
      <c r="B33" s="162" t="s">
        <v>41</v>
      </c>
    </row>
  </sheetData>
  <mergeCells count="2">
    <mergeCell ref="B20:B21"/>
    <mergeCell ref="C20:E2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WACC</vt:lpstr>
      <vt:lpstr>Examples</vt:lpstr>
      <vt:lpstr>WACC Parameters</vt:lpstr>
      <vt:lpstr>Industry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 Thompson;Jenny_Suh@ipart.nsw.gov.au</dc:creator>
  <cp:lastModifiedBy>Maria Tortura</cp:lastModifiedBy>
  <cp:lastPrinted>2015-02-10T22:46:03Z</cp:lastPrinted>
  <dcterms:created xsi:type="dcterms:W3CDTF">1998-01-08T05:01:38Z</dcterms:created>
  <dcterms:modified xsi:type="dcterms:W3CDTF">2015-02-16T05:14:37Z</dcterms:modified>
</cp:coreProperties>
</file>